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618"/>
  <workbookPr/>
  <mc:AlternateContent xmlns:mc="http://schemas.openxmlformats.org/markup-compatibility/2006">
    <mc:Choice Requires="x15">
      <x15ac:absPath xmlns:x15ac="http://schemas.microsoft.com/office/spreadsheetml/2010/11/ac" url="https://gobiernobogota-my.sharepoint.com/personal/laura_sanchez_gobiernobogota_gov_co/Documents/Escritorio/"/>
    </mc:Choice>
  </mc:AlternateContent>
  <xr:revisionPtr revIDLastSave="0" documentId="8_{C5C5338C-F005-4682-9443-3193EB4088E6}" xr6:coauthVersionLast="47" xr6:coauthVersionMax="47" xr10:uidLastSave="{00000000-0000-0000-0000-000000000000}"/>
  <bookViews>
    <workbookView xWindow="-120" yWindow="-120" windowWidth="29040" windowHeight="15840" xr2:uid="{00000000-000D-0000-FFFF-FFFF00000000}"/>
  </bookViews>
  <sheets>
    <sheet name="ENERO - MARZO 2024" sheetId="1" r:id="rId1"/>
  </sheets>
  <externalReferences>
    <externalReference r:id="rId2"/>
  </externalReferences>
  <definedNames>
    <definedName name="_xlnm._FilterDatabase" localSheetId="0" hidden="1">'ENERO - MARZO 2024'!$A$2:$Q$285</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O285" i="1" l="1"/>
  <c r="O284" i="1"/>
  <c r="O283" i="1"/>
  <c r="O282" i="1"/>
  <c r="O281" i="1"/>
  <c r="O280" i="1"/>
  <c r="O279" i="1"/>
  <c r="O278" i="1"/>
  <c r="O277" i="1"/>
  <c r="O276" i="1"/>
  <c r="O275" i="1"/>
  <c r="O274" i="1"/>
  <c r="O273" i="1"/>
  <c r="O272" i="1"/>
  <c r="O271" i="1"/>
  <c r="O270" i="1"/>
  <c r="O269" i="1"/>
  <c r="O268" i="1"/>
  <c r="O267" i="1"/>
  <c r="O266" i="1"/>
  <c r="O265" i="1"/>
  <c r="O264" i="1"/>
  <c r="O263" i="1"/>
  <c r="O262" i="1"/>
  <c r="O261" i="1"/>
  <c r="O260" i="1"/>
  <c r="O259" i="1"/>
  <c r="O258" i="1"/>
  <c r="O257" i="1"/>
  <c r="O256" i="1"/>
  <c r="O255" i="1"/>
  <c r="O254" i="1"/>
  <c r="O253" i="1"/>
  <c r="O252" i="1"/>
  <c r="O251" i="1"/>
  <c r="O250" i="1"/>
  <c r="O249" i="1"/>
  <c r="M247" i="1"/>
  <c r="M246" i="1"/>
  <c r="M241" i="1"/>
  <c r="M238" i="1"/>
  <c r="M235" i="1"/>
  <c r="M234" i="1"/>
  <c r="M222" i="1"/>
  <c r="M221" i="1"/>
  <c r="M219" i="1"/>
  <c r="M218" i="1"/>
  <c r="M217" i="1"/>
  <c r="M215" i="1"/>
  <c r="M214" i="1"/>
  <c r="M211" i="1"/>
  <c r="M210" i="1"/>
  <c r="M207" i="1"/>
  <c r="M206" i="1"/>
  <c r="M205" i="1"/>
  <c r="M203" i="1"/>
  <c r="M201" i="1"/>
  <c r="M200" i="1"/>
  <c r="M199" i="1"/>
  <c r="M198" i="1"/>
  <c r="M197" i="1"/>
  <c r="M195" i="1"/>
  <c r="M194" i="1"/>
  <c r="M193" i="1"/>
  <c r="M192" i="1"/>
  <c r="M191" i="1"/>
  <c r="M190" i="1"/>
  <c r="M189" i="1"/>
  <c r="M188" i="1"/>
  <c r="M187" i="1"/>
  <c r="M186" i="1"/>
  <c r="M185" i="1"/>
  <c r="M184" i="1"/>
  <c r="M183" i="1"/>
  <c r="M182" i="1"/>
  <c r="M181" i="1"/>
  <c r="M180" i="1"/>
  <c r="M178" i="1"/>
  <c r="M177" i="1"/>
  <c r="M176" i="1"/>
  <c r="M175" i="1"/>
  <c r="M174" i="1"/>
  <c r="M173" i="1"/>
  <c r="M172" i="1"/>
  <c r="M171" i="1"/>
  <c r="M170" i="1"/>
  <c r="M169" i="1"/>
  <c r="M168" i="1"/>
  <c r="M167" i="1"/>
  <c r="M166" i="1"/>
  <c r="M165" i="1"/>
  <c r="M164" i="1"/>
  <c r="M163" i="1"/>
  <c r="M162" i="1"/>
  <c r="M161" i="1"/>
  <c r="M160" i="1"/>
  <c r="M159" i="1"/>
  <c r="M158" i="1"/>
  <c r="M157" i="1"/>
  <c r="M156" i="1"/>
  <c r="M155" i="1"/>
  <c r="M154" i="1"/>
  <c r="M153" i="1"/>
  <c r="M152" i="1"/>
  <c r="M151" i="1"/>
  <c r="M150" i="1"/>
  <c r="M149" i="1"/>
  <c r="M148" i="1"/>
  <c r="M147" i="1"/>
  <c r="M146" i="1"/>
  <c r="M145" i="1"/>
  <c r="M144" i="1"/>
  <c r="M143" i="1"/>
  <c r="M142" i="1"/>
  <c r="M141" i="1"/>
  <c r="M140" i="1"/>
  <c r="M139" i="1"/>
  <c r="M138" i="1"/>
  <c r="M137" i="1"/>
  <c r="M136" i="1"/>
  <c r="M135" i="1"/>
  <c r="M134" i="1"/>
  <c r="M133" i="1"/>
  <c r="M132" i="1"/>
  <c r="M131" i="1"/>
  <c r="M130" i="1"/>
  <c r="M128" i="1"/>
  <c r="M127" i="1"/>
  <c r="M126" i="1"/>
  <c r="M125" i="1"/>
  <c r="M124" i="1"/>
  <c r="M123" i="1"/>
  <c r="M122" i="1"/>
  <c r="M121" i="1"/>
  <c r="M120" i="1"/>
  <c r="M119" i="1"/>
  <c r="M118" i="1"/>
  <c r="M117" i="1"/>
  <c r="M116" i="1"/>
  <c r="M115" i="1"/>
  <c r="M114" i="1"/>
  <c r="M113" i="1"/>
  <c r="M112" i="1"/>
  <c r="M111" i="1"/>
  <c r="M110" i="1"/>
  <c r="M109" i="1"/>
  <c r="M108" i="1"/>
  <c r="M107" i="1"/>
  <c r="M106" i="1"/>
  <c r="M105" i="1"/>
  <c r="M104" i="1"/>
  <c r="M103" i="1"/>
  <c r="M102" i="1"/>
  <c r="M101" i="1"/>
  <c r="M100" i="1"/>
  <c r="M99" i="1"/>
  <c r="M98" i="1"/>
  <c r="M96" i="1"/>
  <c r="M95" i="1"/>
  <c r="M94" i="1"/>
  <c r="M93" i="1"/>
  <c r="M92" i="1"/>
  <c r="M91" i="1"/>
  <c r="M90" i="1"/>
  <c r="M89" i="1"/>
  <c r="M88" i="1"/>
  <c r="M87" i="1"/>
  <c r="M86" i="1"/>
  <c r="M85" i="1"/>
  <c r="M84" i="1"/>
  <c r="M83" i="1"/>
  <c r="M82" i="1"/>
  <c r="M81" i="1"/>
  <c r="M80" i="1"/>
  <c r="M79" i="1"/>
  <c r="M78" i="1"/>
  <c r="M77" i="1"/>
  <c r="M76" i="1"/>
  <c r="M75" i="1"/>
  <c r="M74" i="1"/>
  <c r="M72" i="1"/>
  <c r="M71" i="1"/>
  <c r="M70" i="1"/>
  <c r="M69" i="1"/>
  <c r="M68" i="1"/>
  <c r="M67" i="1"/>
  <c r="M66" i="1"/>
  <c r="M65" i="1"/>
  <c r="M64" i="1"/>
  <c r="M63" i="1"/>
  <c r="M62" i="1"/>
  <c r="M61" i="1"/>
  <c r="M60" i="1"/>
  <c r="M59" i="1"/>
  <c r="M58" i="1"/>
  <c r="M57" i="1"/>
  <c r="M56" i="1"/>
  <c r="M55" i="1"/>
  <c r="M54" i="1"/>
  <c r="M53" i="1"/>
  <c r="M52" i="1"/>
  <c r="M51" i="1"/>
  <c r="M50" i="1"/>
  <c r="M49" i="1"/>
  <c r="M48" i="1"/>
  <c r="M47" i="1"/>
  <c r="M46" i="1"/>
  <c r="M45" i="1"/>
  <c r="M44" i="1"/>
  <c r="M42" i="1"/>
  <c r="M41" i="1"/>
  <c r="M39" i="1"/>
  <c r="M38" i="1"/>
  <c r="M37" i="1"/>
  <c r="M36" i="1"/>
  <c r="M35" i="1"/>
  <c r="M34" i="1"/>
  <c r="M33" i="1"/>
  <c r="M32" i="1"/>
  <c r="M31" i="1"/>
  <c r="M30" i="1"/>
  <c r="M29" i="1"/>
  <c r="M28" i="1"/>
  <c r="M27" i="1"/>
  <c r="M26" i="1"/>
  <c r="M25" i="1"/>
  <c r="M24" i="1"/>
  <c r="M23" i="1"/>
  <c r="M22" i="1"/>
  <c r="M21" i="1"/>
  <c r="M20" i="1"/>
  <c r="M19" i="1"/>
  <c r="M18" i="1"/>
  <c r="M17" i="1"/>
  <c r="M16" i="1"/>
  <c r="M15" i="1"/>
  <c r="M14" i="1"/>
  <c r="M13" i="1"/>
  <c r="M12" i="1"/>
  <c r="O17" i="1" l="1"/>
  <c r="O15" i="1"/>
  <c r="O14" i="1"/>
  <c r="O13" i="1"/>
  <c r="O248" i="1"/>
  <c r="O247" i="1"/>
  <c r="O246" i="1"/>
  <c r="O245" i="1"/>
  <c r="O244" i="1"/>
  <c r="O243" i="1"/>
  <c r="O242" i="1"/>
  <c r="O241" i="1"/>
  <c r="O240" i="1"/>
  <c r="O239" i="1"/>
  <c r="O238" i="1"/>
  <c r="O237" i="1"/>
  <c r="N236" i="1"/>
  <c r="O235" i="1"/>
  <c r="O234" i="1"/>
  <c r="O233" i="1"/>
  <c r="O232" i="1"/>
  <c r="O231" i="1"/>
  <c r="O230" i="1"/>
  <c r="N222" i="1"/>
  <c r="N221" i="1"/>
  <c r="O220" i="1"/>
  <c r="O219" i="1"/>
  <c r="O218" i="1"/>
  <c r="O217" i="1"/>
  <c r="O216" i="1"/>
  <c r="O215" i="1"/>
  <c r="O214" i="1"/>
  <c r="O213" i="1"/>
  <c r="O212" i="1"/>
  <c r="O211" i="1"/>
  <c r="N210" i="1"/>
  <c r="N209" i="1"/>
  <c r="O208" i="1"/>
  <c r="O207" i="1"/>
  <c r="O206" i="1"/>
  <c r="O205" i="1"/>
  <c r="O204" i="1"/>
  <c r="O203" i="1"/>
  <c r="O202" i="1"/>
  <c r="O201" i="1"/>
  <c r="O200" i="1"/>
  <c r="O199" i="1"/>
  <c r="N198" i="1"/>
  <c r="N197" i="1"/>
  <c r="O196" i="1"/>
  <c r="O195" i="1"/>
  <c r="O194" i="1"/>
  <c r="O193" i="1"/>
  <c r="O192" i="1"/>
  <c r="O191" i="1"/>
  <c r="O190" i="1"/>
  <c r="O189" i="1"/>
  <c r="O188" i="1"/>
  <c r="O187" i="1"/>
  <c r="N186" i="1"/>
  <c r="N185" i="1"/>
  <c r="O184" i="1"/>
  <c r="O183" i="1"/>
  <c r="O182" i="1"/>
  <c r="O181" i="1"/>
  <c r="O180" i="1"/>
  <c r="O179" i="1"/>
  <c r="O178" i="1"/>
  <c r="O177" i="1"/>
  <c r="O176" i="1"/>
  <c r="O175" i="1"/>
  <c r="N174" i="1"/>
  <c r="N173" i="1"/>
  <c r="O172" i="1"/>
  <c r="O171" i="1"/>
  <c r="O170" i="1"/>
  <c r="O169" i="1"/>
  <c r="O168" i="1"/>
  <c r="O167" i="1"/>
  <c r="O166" i="1"/>
  <c r="O165" i="1"/>
  <c r="O164" i="1"/>
  <c r="O163" i="1"/>
  <c r="N162" i="1"/>
  <c r="N161" i="1"/>
  <c r="O160" i="1"/>
  <c r="O159" i="1"/>
  <c r="O158" i="1"/>
  <c r="O157" i="1"/>
  <c r="O156" i="1"/>
  <c r="O155" i="1"/>
  <c r="O154" i="1"/>
  <c r="O153" i="1"/>
  <c r="O152" i="1"/>
  <c r="O151" i="1"/>
  <c r="N150" i="1"/>
  <c r="N149" i="1"/>
  <c r="O148" i="1"/>
  <c r="O147" i="1"/>
  <c r="O146" i="1"/>
  <c r="O145" i="1"/>
  <c r="O144" i="1"/>
  <c r="O143" i="1"/>
  <c r="O142" i="1"/>
  <c r="O141" i="1"/>
  <c r="O140" i="1"/>
  <c r="O139" i="1"/>
  <c r="N138" i="1"/>
  <c r="N137" i="1"/>
  <c r="O136" i="1"/>
  <c r="O135" i="1"/>
  <c r="O134" i="1"/>
  <c r="O133" i="1"/>
  <c r="O132" i="1"/>
  <c r="O131" i="1"/>
  <c r="O130" i="1"/>
  <c r="O129" i="1"/>
  <c r="O128" i="1"/>
  <c r="O127" i="1"/>
  <c r="N126" i="1"/>
  <c r="N125" i="1"/>
  <c r="O124" i="1"/>
  <c r="O123" i="1"/>
  <c r="O122" i="1"/>
  <c r="O121" i="1"/>
  <c r="O120" i="1"/>
  <c r="O119" i="1"/>
  <c r="O118" i="1"/>
  <c r="O117" i="1"/>
  <c r="O116" i="1"/>
  <c r="O115" i="1"/>
  <c r="N114" i="1"/>
  <c r="N113" i="1"/>
  <c r="O112" i="1"/>
  <c r="O111" i="1"/>
  <c r="O110" i="1"/>
  <c r="O109" i="1"/>
  <c r="O108" i="1"/>
  <c r="O107" i="1"/>
  <c r="O106" i="1"/>
  <c r="O105" i="1"/>
  <c r="O104" i="1"/>
  <c r="O103" i="1"/>
  <c r="N102" i="1"/>
  <c r="N101" i="1"/>
  <c r="O100" i="1"/>
  <c r="O99" i="1"/>
  <c r="O98" i="1"/>
  <c r="O97" i="1"/>
  <c r="O96" i="1"/>
  <c r="O95" i="1"/>
  <c r="O94" i="1"/>
  <c r="O93" i="1"/>
  <c r="O92" i="1"/>
  <c r="O91" i="1"/>
  <c r="N90" i="1"/>
  <c r="N89" i="1"/>
  <c r="O88" i="1"/>
  <c r="O87" i="1"/>
  <c r="O86" i="1"/>
  <c r="O85" i="1"/>
  <c r="O84" i="1"/>
  <c r="O83" i="1"/>
  <c r="O82" i="1"/>
  <c r="O81" i="1"/>
  <c r="O80" i="1"/>
  <c r="O79" i="1"/>
  <c r="N78" i="1"/>
  <c r="N77" i="1"/>
  <c r="O76" i="1"/>
  <c r="O75" i="1"/>
  <c r="O74" i="1"/>
  <c r="O73" i="1"/>
  <c r="O72" i="1"/>
  <c r="O71" i="1"/>
  <c r="O70" i="1"/>
  <c r="O69" i="1"/>
  <c r="O68" i="1"/>
  <c r="O67" i="1"/>
  <c r="N66" i="1"/>
  <c r="N65" i="1"/>
  <c r="O64" i="1"/>
  <c r="O63" i="1"/>
  <c r="N62" i="1"/>
  <c r="O61" i="1"/>
  <c r="O60" i="1"/>
  <c r="N59" i="1"/>
  <c r="O58" i="1"/>
  <c r="N57" i="1"/>
  <c r="O56" i="1"/>
  <c r="O55" i="1"/>
  <c r="O54" i="1"/>
  <c r="N53" i="1"/>
  <c r="N52" i="1"/>
  <c r="O51" i="1"/>
  <c r="O50" i="1"/>
  <c r="O49" i="1"/>
  <c r="O48" i="1"/>
  <c r="N47" i="1"/>
  <c r="O46" i="1"/>
  <c r="N45" i="1"/>
  <c r="O44" i="1"/>
  <c r="O43" i="1"/>
  <c r="O42" i="1"/>
  <c r="O41" i="1"/>
  <c r="N40" i="1"/>
  <c r="O39" i="1"/>
  <c r="N38" i="1"/>
  <c r="O37" i="1"/>
  <c r="O36" i="1"/>
  <c r="N35" i="1"/>
  <c r="O34" i="1"/>
  <c r="N33" i="1"/>
  <c r="O32" i="1"/>
  <c r="O31" i="1"/>
  <c r="O30" i="1"/>
  <c r="O29" i="1"/>
  <c r="O28" i="1"/>
  <c r="N27" i="1"/>
  <c r="O26" i="1"/>
  <c r="O25" i="1"/>
  <c r="O24" i="1"/>
  <c r="N23" i="1"/>
  <c r="O22" i="1"/>
  <c r="N21" i="1"/>
  <c r="O20" i="1"/>
  <c r="O19" i="1"/>
  <c r="N18" i="1"/>
  <c r="O16" i="1"/>
  <c r="N12" i="1"/>
  <c r="N279" i="1"/>
  <c r="N274" i="1"/>
  <c r="N271" i="1"/>
  <c r="N270" i="1"/>
  <c r="N268" i="1"/>
  <c r="N267" i="1"/>
  <c r="N265" i="1"/>
  <c r="N264" i="1"/>
  <c r="N263" i="1"/>
  <c r="N262" i="1"/>
  <c r="N261" i="1"/>
  <c r="N260" i="1"/>
  <c r="N259" i="1"/>
  <c r="N258" i="1"/>
  <c r="N257" i="1"/>
  <c r="N256" i="1"/>
  <c r="N253" i="1"/>
  <c r="N252" i="1"/>
  <c r="N250" i="1"/>
  <c r="N249" i="1"/>
  <c r="O9" i="1"/>
  <c r="O10" i="1"/>
  <c r="O11" i="1"/>
  <c r="O8" i="1"/>
  <c r="N7" i="1"/>
  <c r="N8" i="1"/>
  <c r="N9" i="1"/>
  <c r="N10" i="1"/>
  <c r="N11" i="1"/>
  <c r="N13" i="1"/>
  <c r="N14" i="1"/>
  <c r="N15" i="1"/>
  <c r="N16" i="1"/>
  <c r="N17" i="1"/>
  <c r="N25" i="1"/>
  <c r="N37" i="1"/>
  <c r="N39" i="1"/>
  <c r="N49" i="1"/>
  <c r="N61" i="1"/>
  <c r="N63" i="1"/>
  <c r="N64" i="1"/>
  <c r="N71" i="1"/>
  <c r="N72" i="1"/>
  <c r="N73" i="1"/>
  <c r="N74" i="1"/>
  <c r="N75" i="1"/>
  <c r="N76" i="1"/>
  <c r="N83" i="1"/>
  <c r="N84" i="1"/>
  <c r="N85" i="1"/>
  <c r="N86" i="1"/>
  <c r="N87" i="1"/>
  <c r="N88" i="1"/>
  <c r="N95" i="1"/>
  <c r="N96" i="1"/>
  <c r="N97" i="1"/>
  <c r="N98" i="1"/>
  <c r="N99" i="1"/>
  <c r="N100" i="1"/>
  <c r="N107" i="1"/>
  <c r="N108" i="1"/>
  <c r="N109" i="1"/>
  <c r="N110" i="1"/>
  <c r="N111" i="1"/>
  <c r="N112" i="1"/>
  <c r="N119" i="1"/>
  <c r="N120" i="1"/>
  <c r="N121" i="1"/>
  <c r="N122" i="1"/>
  <c r="N123" i="1"/>
  <c r="N124" i="1"/>
  <c r="N131" i="1"/>
  <c r="N132" i="1"/>
  <c r="N133" i="1"/>
  <c r="N134" i="1"/>
  <c r="N135" i="1"/>
  <c r="N136" i="1"/>
  <c r="N143" i="1"/>
  <c r="N144" i="1"/>
  <c r="N145" i="1"/>
  <c r="N146" i="1"/>
  <c r="N147" i="1"/>
  <c r="N148" i="1"/>
  <c r="N155" i="1"/>
  <c r="N156" i="1"/>
  <c r="N157" i="1"/>
  <c r="N158" i="1"/>
  <c r="N159" i="1"/>
  <c r="N160" i="1"/>
  <c r="N167" i="1"/>
  <c r="N168" i="1"/>
  <c r="N169" i="1"/>
  <c r="N170" i="1"/>
  <c r="N171" i="1"/>
  <c r="N172" i="1"/>
  <c r="N179" i="1"/>
  <c r="N180" i="1"/>
  <c r="N181" i="1"/>
  <c r="N182" i="1"/>
  <c r="N183" i="1"/>
  <c r="N184" i="1"/>
  <c r="N191" i="1"/>
  <c r="N192" i="1"/>
  <c r="N193" i="1"/>
  <c r="N194" i="1"/>
  <c r="N195" i="1"/>
  <c r="N196" i="1"/>
  <c r="N202" i="1"/>
  <c r="N203" i="1"/>
  <c r="N204" i="1"/>
  <c r="N205" i="1"/>
  <c r="N206" i="1"/>
  <c r="N207" i="1"/>
  <c r="N208" i="1"/>
  <c r="N213" i="1"/>
  <c r="N215" i="1"/>
  <c r="N216" i="1"/>
  <c r="N217" i="1"/>
  <c r="N218" i="1"/>
  <c r="N219" i="1"/>
  <c r="N220" i="1"/>
  <c r="N230" i="1"/>
  <c r="N231" i="1"/>
  <c r="N232" i="1"/>
  <c r="N234" i="1"/>
  <c r="N237" i="1"/>
  <c r="N238" i="1"/>
  <c r="N239" i="1"/>
  <c r="N240" i="1"/>
  <c r="N241" i="1"/>
  <c r="N242" i="1"/>
  <c r="N243" i="1"/>
  <c r="N244" i="1"/>
  <c r="N246" i="1"/>
  <c r="N248" i="1"/>
  <c r="N251" i="1"/>
  <c r="N254" i="1"/>
  <c r="N255" i="1"/>
  <c r="N266" i="1"/>
  <c r="N269" i="1"/>
  <c r="N272" i="1"/>
  <c r="N273" i="1"/>
  <c r="N275" i="1"/>
  <c r="N276" i="1"/>
  <c r="N277" i="1"/>
  <c r="N278" i="1"/>
  <c r="N280" i="1"/>
  <c r="N281" i="1"/>
  <c r="N282" i="1"/>
  <c r="N283" i="1"/>
  <c r="N284" i="1"/>
  <c r="N285" i="1"/>
  <c r="N43" i="1" l="1"/>
  <c r="N130" i="1"/>
  <c r="N46" i="1"/>
  <c r="N166" i="1"/>
  <c r="N94" i="1"/>
  <c r="N201" i="1"/>
  <c r="N165" i="1"/>
  <c r="N129" i="1"/>
  <c r="N93" i="1"/>
  <c r="N214" i="1"/>
  <c r="N178" i="1"/>
  <c r="N142" i="1"/>
  <c r="N106" i="1"/>
  <c r="N70" i="1"/>
  <c r="N34" i="1"/>
  <c r="N177" i="1"/>
  <c r="N141" i="1"/>
  <c r="N105" i="1"/>
  <c r="N69" i="1"/>
  <c r="N22" i="1"/>
  <c r="N154" i="1"/>
  <c r="N118" i="1"/>
  <c r="N82" i="1"/>
  <c r="N190" i="1"/>
  <c r="N189" i="1"/>
  <c r="N153" i="1"/>
  <c r="N117" i="1"/>
  <c r="N81" i="1"/>
  <c r="N58" i="1"/>
  <c r="N51" i="1"/>
  <c r="N247" i="1"/>
  <c r="N211" i="1"/>
  <c r="N163" i="1"/>
  <c r="N115" i="1"/>
  <c r="N67" i="1"/>
  <c r="N36" i="1"/>
  <c r="N175" i="1"/>
  <c r="N127" i="1"/>
  <c r="N79" i="1"/>
  <c r="N187" i="1"/>
  <c r="N139" i="1"/>
  <c r="N91" i="1"/>
  <c r="N55" i="1"/>
  <c r="N24" i="1"/>
  <c r="N31" i="1"/>
  <c r="N60" i="1"/>
  <c r="N19" i="1"/>
  <c r="N199" i="1"/>
  <c r="N151" i="1"/>
  <c r="N103" i="1"/>
  <c r="N48" i="1"/>
  <c r="N235" i="1"/>
  <c r="N200" i="1"/>
  <c r="N128" i="1"/>
  <c r="N32" i="1"/>
  <c r="O38" i="1"/>
  <c r="N50" i="1"/>
  <c r="O236" i="1"/>
  <c r="N212" i="1"/>
  <c r="N140" i="1"/>
  <c r="N68" i="1"/>
  <c r="N26" i="1"/>
  <c r="N152" i="1"/>
  <c r="N80" i="1"/>
  <c r="O62" i="1"/>
  <c r="N164" i="1"/>
  <c r="N92" i="1"/>
  <c r="N20" i="1"/>
  <c r="N176" i="1"/>
  <c r="N104" i="1"/>
  <c r="N44" i="1"/>
  <c r="N188" i="1"/>
  <c r="N116" i="1"/>
  <c r="N56" i="1"/>
  <c r="N245" i="1"/>
  <c r="N29" i="1"/>
  <c r="O27" i="1"/>
  <c r="N233" i="1"/>
  <c r="N30" i="1"/>
  <c r="N42" i="1"/>
  <c r="N28" i="1"/>
  <c r="O40" i="1"/>
  <c r="O52" i="1"/>
  <c r="N41" i="1"/>
  <c r="O12" i="1"/>
  <c r="O53" i="1"/>
  <c r="O65" i="1"/>
  <c r="O77" i="1"/>
  <c r="O89" i="1"/>
  <c r="O101" i="1"/>
  <c r="O113" i="1"/>
  <c r="O125" i="1"/>
  <c r="O137" i="1"/>
  <c r="O149" i="1"/>
  <c r="O161" i="1"/>
  <c r="O173" i="1"/>
  <c r="O185" i="1"/>
  <c r="O197" i="1"/>
  <c r="O209" i="1"/>
  <c r="O221" i="1"/>
  <c r="N54" i="1"/>
  <c r="O18" i="1"/>
  <c r="O66" i="1"/>
  <c r="O78" i="1"/>
  <c r="O90" i="1"/>
  <c r="O102" i="1"/>
  <c r="O114" i="1"/>
  <c r="O126" i="1"/>
  <c r="O138" i="1"/>
  <c r="O150" i="1"/>
  <c r="O162" i="1"/>
  <c r="O174" i="1"/>
  <c r="O186" i="1"/>
  <c r="O198" i="1"/>
  <c r="O210" i="1"/>
  <c r="O222" i="1"/>
  <c r="O21" i="1"/>
  <c r="O33" i="1"/>
  <c r="O45" i="1"/>
  <c r="O57" i="1"/>
  <c r="O23" i="1"/>
  <c r="O35" i="1"/>
  <c r="O47" i="1"/>
  <c r="O59" i="1"/>
</calcChain>
</file>

<file path=xl/sharedStrings.xml><?xml version="1.0" encoding="utf-8"?>
<sst xmlns="http://schemas.openxmlformats.org/spreadsheetml/2006/main" count="1185" uniqueCount="538">
  <si>
    <t>EJECUCIÓN CONTRACTUAL PRIMER TRIMESTRE DE 2024</t>
  </si>
  <si>
    <t>VIGENCIA</t>
  </si>
  <si>
    <t>NUMERO DE CONTRATO</t>
  </si>
  <si>
    <t>TIPO</t>
  </si>
  <si>
    <t>OBJETO</t>
  </si>
  <si>
    <t>FECHA DE INICIO</t>
  </si>
  <si>
    <t>FECHA DE TERMINACION</t>
  </si>
  <si>
    <t>% DE AVANCE</t>
  </si>
  <si>
    <t>CONTRATISTA</t>
  </si>
  <si>
    <t>VALOR INICIAL</t>
  </si>
  <si>
    <t>ADICIONES</t>
  </si>
  <si>
    <t>PRORROGAS (DÍAS)</t>
  </si>
  <si>
    <t>VALOR TOTAL</t>
  </si>
  <si>
    <t>RECURSOS PAGOS</t>
  </si>
  <si>
    <t>RECURSOS PENDIENTES</t>
  </si>
  <si>
    <t>% DE EJECUCION PRESUPUESTAL</t>
  </si>
  <si>
    <t>ESTADO</t>
  </si>
  <si>
    <t>CONTRATO INTERADMINISTRATIVO</t>
  </si>
  <si>
    <t>AUNAR ESFUERZOS TÉCNICOS, ADMINISTRATIVOS, LOGÍSTICOS Y FINANCIEROS ENTRE LA ALCALDÍA LOCAL DE BOSA Y LA ORQUESTA FILARMÓNICA DE BOGOTÁ PARA LA CONTINUIDAD Y DESARROLLO DEL CENTRO FILARMÓNICO LOCAL, COMO UN ESPACIO PARA EL PROCESO DE FORMACIÓN MUSICAL IMPLEMENTADO POR LA ORQUESTA FILARMÓNICA DE BOGOTÁ DIRIGIDO A NIÑOS, NIÑAS Y ADOLESCENTES DE LA LOCALIDAD DE BOSA.</t>
  </si>
  <si>
    <t>ORQUESTA FILARMONICA DE BOGOTA</t>
  </si>
  <si>
    <t>NO APLICA</t>
  </si>
  <si>
    <t>EJECUCIÓN</t>
  </si>
  <si>
    <t>CONTRATO DE COMODATO</t>
  </si>
  <si>
    <t>EL FONDO DE DESARROLLO LOCAL DE BOSA (COMODANTE) HACE ENTREGA REAL Y MATERIAL A LA JUNTA DE ACCIÓN COMUNAL DEL BARRIO BRASILIA I Y II SECTOR (COMODATARIO), EN PRÉSTAMO DE USO (COMODATO) A TÍTULO GRATUITO Y CON CARGO A RESTITUIR LOS BIENES DESCRITOS EN EL ESTUDIO PREVIO.</t>
  </si>
  <si>
    <t>JUNTA DE ACCIÓN COMUNAL DEL BARRIO BRASILIA I Y II SECTOR</t>
  </si>
  <si>
    <t xml:space="preserve">EL COMODATARIO RECIBE DEL COMODANTE EN PRÉSTAMO DE USO A TÍTULO GRATUITO Y CON CARGO A RESTITUIR BIENES MUEBLES DE PROPIEDAD ÚNICA Y EXCLUSIVA DEL FONDO DE DESARROLLO LOCAL DE BOSA, SOBRE LOS CUALES NO PESA NINGÚN GRAVAMEN O LIMITACIÓN ALGUNA, LOS MISMOS SE DESCRIBEN CON LAS CARACTERÍSTICAS Y DEMÁS ESPECIFICACIONES EN EL ALCANCE DEL OBJETO, PARA IDENTIFICARLOS EN FORMA CLARA Y PRECISA. </t>
  </si>
  <si>
    <t xml:space="preserve">JUNTA DE ACCIÓN COMUNAL DEL BARRIO VILLA DE LOS COMUNEROS </t>
  </si>
  <si>
    <t xml:space="preserve">CONTRATO DE CONSULTORIA </t>
  </si>
  <si>
    <t>CONTRATAR LOS SERVICIOS ESPECIALIZADOS DE INTERMEDIACIÓN DE SEGUROS Y ASESORÍA PARA LA FORMULACIÓN Y EL MANEJO DEL PROGRAMA DE SEGUROS, DESTINADOS A PROTEGER LAS PERSONAS, BIENES E INTERESES PATRIMONIALES DEL FONDO DE DESARROLLO LOCAL DE BOSA O AQUELLOS POR LOS QUE SEA RESPONSABLE EN VIRTUD DE LA DISPOSICIÓN LEGAL VIGENTE</t>
  </si>
  <si>
    <t xml:space="preserve">JARGU S.A CORREDORES DE SEGUROS </t>
  </si>
  <si>
    <t>CONVENIO INTERADMINISTRATIVO</t>
  </si>
  <si>
    <t xml:space="preserve">AUNAR ESFUERZOS TÉCNICOS, ADMINISTRATIVOS, JURÍDICOS Y FINANCIEROS ENTRE LA AGENCIA DISTRITAL PARA LA EDUCACIÓN SUPERIOR, LA CIENCIA Y LA TECNOLOGÍA - ATENEA Y EL FONDO DE DESARROLLO LOCAL DE BOSA PARA LA IMPLEMENTACIÓN DE UN NUEVO MODELO INCLUSIVO, EFICIENTE Y FLEXIBLE PARA EL ACCESO Y LA PERMANENCIA DE LAS Y LOS JÓVENES 
EGRESADOS DE INSTITUCIONES DE EDUCACIÓN MEDIA A PROGRAMAS DE EDUCACIÓN SUPERIOR Y POSMEDIA. EL APORTE POR PARTE DE LA AGENCIA ATENEA SE VERÁ REFLEJADO EN BRINDAR TODA LA CAPACIDAD TÉCNICA, ADMINISTRATIVA Y JURÍDICA PARA EL BUEN DESARROLLO DEL OBJETO DEL CONVENIO, CON EL FIN DE LLEVAR A CABO LA IMPLEMENTACIÓN DE UN NUEVO MODELO INCLUSIVO, EFICIENTE Y FLEXIBLE PARA EL ACCESO Y LA PERMANENCIA, TENIENDO EN CUENTA, LA NATURALEZA DESDE SU CREACIÓN, 
REALIZANDO EL EFECTIVO CONTROL Y SEGUIMIENTO."
</t>
  </si>
  <si>
    <t>AGENCIA DISTRITAL PARA LA EDUCACIÓN SUPERIOR, LA CIENCIA Y LA TECNOLOGÍA "ATENEA"</t>
  </si>
  <si>
    <t>CONTRATO DE PRESTACION DE SERVICIOS</t>
  </si>
  <si>
    <t>PRESTAR LOS SERVICIOS INTEGRALES PARA LA EJECUCIÓN DE ACCIONES QUE CONTRIBUYAN A LA MITIGACIÓN DEL RIESGO Y LA ATENCIÓN DE EMERGENCIAS EN LA LOCALIDAD DE BOSA</t>
  </si>
  <si>
    <t>ASOCIACIÓN DE PROFESIONALES S&amp;A</t>
  </si>
  <si>
    <t>SUSPENDIDO</t>
  </si>
  <si>
    <t>REALIZAR EL MANTENIMIENTO PREVENTIVO Y CORRECTIVO CON BOLSA DE REPUESTOS PARA LA PLANTA ELECTRICA DE LA ALCALDÍA LOCAL DE BOSA, PARA LOS EQUIPOS QUE COMPONEN EL SISTEMA DE PRESIÓN DE AGUA POTABLE DE LA CASA DE PARTICIPACIÓN</t>
  </si>
  <si>
    <t>GPS ELECTRONICS LTDA</t>
  </si>
  <si>
    <t xml:space="preserve">CONVENIO DE COOPERACION INTERNACIONAL </t>
  </si>
  <si>
    <t>AUNAR ESFUERZOS PARA LA COOPERACIÓN ADMINISTRATIVA, TÉCNICA Y ECONÓMICA, ENTRE EL PROGRAMA PARA LAS NACIONES UNIDAS PARA EL DESARROLLO (PNUD) Y EL FONDO DE DESARROLLO LOCAL DE BOSA (FDLB), CON EL FIN DE DESARROLLAR LA RUTA DE ACOMPAÑAMIENTO -BOSA INCLUYENTE- LA CUAL BUSCA DESARROLLAR LOS PROYECTOS DE INVERSIÓN LOCALES NÚMEROS: 1820, 1840 Y 1748, PARA FORTALECER INICIATIVAS PRODUCTIVAS DE POBLACIÓN INDÍGENA, MUJERES, NARP, RROM Y JÓVENES, VENDEDORES AMBULANTES, JÓVENES, VÍCTIMAS DE CONFLICTO ARMADO, EXCOMBATIENTES Y OTROS, A TRAVÉS DE FORMACIÓN Y LA GENERACIÓN DE CAPACIDADES DURAS Y BLANDAS EN LOS BENEFICIARIOS, ACOMPAÑAMIENTO PERSONALIZADO Y LA ENTREGA DE RECURSOS DE CAPITALIZACIÓN.</t>
  </si>
  <si>
    <t>PROGRAMA DE NACIONES UNIDAS PARA EL DESARROLLO (PNUD)</t>
  </si>
  <si>
    <t>GENERAR Y CONSTRUIR OPORTUNIDADES DE FORMA EQUITATIVA Y SOSTENIBLE PARA LA POBLACIÓN MÁS POBRE Y VULNERABLE DE LA LOCALIDAD DE BOSA, POR MEDIO DE LA IMPLEMENTACIÓN DE LOS COMPONENTES DE ACCIONES COMPLEMENTARIAS, DISMINUCIÓN DE FACTORES DE RIESGO DE SPA Y ACCIONES DE CUIDADO, PARA LAS PERSONAS QUE SON CUIDADORES/AS DE LAS PERSONAS CON DISCAPACIDAD</t>
  </si>
  <si>
    <t>SUBRED INTEGRADA DE SERVICIOS DE SALUD SUR OCCIDENTE</t>
  </si>
  <si>
    <t>PRESTACIÓN DE SERVICIOS PROFESIONALES</t>
  </si>
  <si>
    <t xml:space="preserve">
PRESTAR SUS SERVICIOS PROFESIONALES PARA DESARROLLAR LOS DIFERENTES TRÁMITES Y ETAPAS DE LA GESTIÓN CONTRACTUAL EN EL FONDO DE DESARROLLO LOCAL</t>
  </si>
  <si>
    <t>IRMA AMPARO GONZALEZ SIERRA</t>
  </si>
  <si>
    <t>JULIANA ANDREA CARDENAS SANDOVAL</t>
  </si>
  <si>
    <t>MARÍA CAROLINA CÁRDENAS RAMOS</t>
  </si>
  <si>
    <t>PRESTAR LOS SERVICIOS PROFESIONALES EN LO REFERENTE AL SEGUIMIENTO Y TRÁMITE DE OBLIGACIONES POR PAGAR DEL AREA DE GESTIÓN DE DESARROLLO LOCAL DE LA ALCALDÍA LOCAL DE BOSA</t>
  </si>
  <si>
    <t>SANDRA VIVIANA CRUZ SANCHEZ</t>
  </si>
  <si>
    <t>PRESTAR LOS SERVICIOS PROFESIONALES ESPECIALIZADOS PARA APOYAR EN LOS PROCESOS DE COORDINACIÓN EN LA FORMULACIÓN, IMPLEMENTACIÓN Y SEGUIMIENTO DE LAS ACCIONES DE DESARROLLO SOCIAL QUE SEAN PROMOVIDAS DESDE LA ALCALDÍA LOCAL DE BOSA.</t>
  </si>
  <si>
    <t>YULY NATALIA BARRERO NIETO</t>
  </si>
  <si>
    <t>PRESTAR SERVICIOS PROFESIONALES PARA EL SEGUIMIENTO A LAS ACCIONES Y PROCESOS DE CARÁCTER ADMINISTRATIVO, PRESUPUESTAL Y CONTRACTUAL DE LA ALCALDÍA LOCAL DE BOSA EN EL MARCO DE LOS PROYECTOS DE INVERSIÓN LOCAL</t>
  </si>
  <si>
    <t>JUAN CAMILO CRUZ CRUZ</t>
  </si>
  <si>
    <t>PRESTACIÓN DE SERVICIOS DE APOYO A LA GESTIÓN</t>
  </si>
  <si>
    <t>PRESTAR LOS SERVICIOS DE APOYO A LA GESTIÓN EN LOS PROCESOS DE PLANEACIÓN ADELANTADOS POR LA ALCALDIA LOCAL DE BOSA</t>
  </si>
  <si>
    <t>ANDREA JULIANA PINZON RODRIGUEZ</t>
  </si>
  <si>
    <t xml:space="preserve">PRESTAR LOS SERVICIOS PROFESIONALES ESPECIALIZADOS PARA DESARROLLAR LOS DIFERENTES TRÁMITES Y ETAPAS DE LA GESTIÓN JURÍDICA Y TÉCNICA QUE SE REQUIERAN EN EL DESPACHO DEL FONDO DE DESARROLLO LOCAL DE BOSA  </t>
  </si>
  <si>
    <t>PABLO TOBIAS TOVAR MARTINEZ</t>
  </si>
  <si>
    <t>PRESTAR LOS SERVICIOS PROFESIONALES AL FONDO DE DESARROLLO LOCAL DE BOSA PARA APOYAR LA FORMULACIÓN, EJECUCIÓN, SEGUIMIENTO Y MEJORA CONTINUA DE LAS HERRAMIENTAS QUE CONFORMAN LA GESTIÓN AMBIENTAL INSTITUCIONAL DE LA ALCALDIA LOCAL DE BOSA</t>
  </si>
  <si>
    <t>MANUEL ALEJANDRO BUITRAGO PIZA</t>
  </si>
  <si>
    <t>PRESTAR SUS SERVICIOS PROFESIONALES PARA APOYAR LA ESTRUCTURACIÓN, FORMULACIÓN, EVALUACIÓN Y SEGUIMIENTO DE LA PLANEACIÓN ESTRATÉGICA Y PROYECTOS DE INVERSIÓN DE LA ALCALDÍA</t>
  </si>
  <si>
    <t xml:space="preserve">YOLANDA CORTES CORTES  </t>
  </si>
  <si>
    <t>ESMERALDA GONZALEZ LONDOÑO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</si>
  <si>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</si>
  <si>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MARIA YACQUELIN VILLAMIL NAVIA</t>
  </si>
  <si>
    <t>PRESTAR SERVICIOS PROFESIONALES PARA APOYAR LOS TRÁMITES Y PROCEDIMIENTOS DE ÁMBITO PRESUPUESTAL Y FINANCIERO ADELANTADOS DESDE EL FONDO DE DESARROLLO LOCAL DE BOSA.</t>
  </si>
  <si>
    <t>JHON JAIRO RODRIGUEZ PANTOJA</t>
  </si>
  <si>
    <t>EDITH JULIETH BERMUDEZ SILVA</t>
  </si>
  <si>
    <t>PRESTAR LOS SERVICIOS PROFESIONALES PARA BRINDAR APOYO EN LOS TEMAS RELACIONADOS CON INFRAESTRUCTURA, MALLA VIAL, PARQUES Y ESPACIO PÚBLICO EN LA LOCALIDAD DE BOSA</t>
  </si>
  <si>
    <t>JUAN EDIDSON VARGAS MESA</t>
  </si>
  <si>
    <t>PRESTAR LOS SERVICIOS PROFESIONALES ESPECIALIZADOS A LA PLANEACIÓN ESTRATÉGICA DE LA ALCALDÍA LOCAL DE BOSA</t>
  </si>
  <si>
    <t>CAMILA ANDREA PINILLA BOCANEGRA</t>
  </si>
  <si>
    <t>PRESTAR SUS SERVICIOS DE APOYO A LA GESTIÓN EN TEMAS ADMINISTRATIVOS EN EL AREA DE GESTIÓN DE DESARROLLO LOCAL, EN LOS
TEMAS CORRESPONDIENTES A LA CONTRATACION DE LA ALCALDÍA LOCAL DE BOSA.</t>
  </si>
  <si>
    <t>JHOAN SEBASTIAN CALDERON COLLAZOS</t>
  </si>
  <si>
    <t>PRESTAR LOS SERVICIOS DE APOYO A LA GESTIÓN EN LAS LABORES ADMINISTRATIVAS, OPERATIVAS Y CONTABLES REQUERIDAS EN EL FONDO DE DESARROLLO LOCAL DE BOSA.</t>
  </si>
  <si>
    <t>LAURA TATIANA VELASQUEZ MOLINA</t>
  </si>
  <si>
    <t>PRESTAR LOS SERVICIOS DE APOYO A LA GESTIÓN EN LAS ACTIVIDADES ADMINISTRATIVAS DE FUNCIONAMIENTO QUE LA ALCALDIA LOCAL DE BOSA REQUIERA.</t>
  </si>
  <si>
    <t>JENNIFER STEFANYA RAMOS PIÑEROS</t>
  </si>
  <si>
    <t>PRESTAR LOS SERVICIOS DE APOYO A LA GESTIÓN MEDIANTE LABORES TÉCNICAS Y ADMINISTRATIVAS PARA LA GESTIÓN DEL DESARROLLO LOCAL</t>
  </si>
  <si>
    <t>LEIDY YICEL URREA VARGAS</t>
  </si>
  <si>
    <t>PRESTAR LOS SERVICIOS PROFESIONALES PARA BRINDAR APOYO A LOS TEMAS RELACIONADOS CON GESTIÓN SOCIAL DE LAS OBRAS DE INFRAESTRUCTURA QUE SE EJECUTEN EN LA LOCALIDAD DE BOSA</t>
  </si>
  <si>
    <t>JUAN SEBASTIAN VELANDIA ARANGO</t>
  </si>
  <si>
    <t>PRESTAR LOS SERVICIOS PROFESIONALES PARA APOYAR AL REFERENTE DE CALIDAD DE LA ALCALDIA LOCAL DE BOSA EN LA FORMULACIÓN, TRÁMITE, CONTROL Y SEGUIMIENTO DE SUS PLANES EN EL MARCO DEL MODELO INTEGRADO DE PLANEACIÓN Y GESTIÓN DE LA SECRETARÍA DISTRITAL DE GOBIERNO</t>
  </si>
  <si>
    <t>DIEGO SEBASTIÁN JURADO NUMPAQUE</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</si>
  <si>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BOS</t>
  </si>
  <si>
    <t>BLANCA LIBIA TELLEZ SIERRA</t>
  </si>
  <si>
    <t>JESSICA MARCELA BETANCOURT RODRIGUEZ</t>
  </si>
  <si>
    <t>PRESTAR SERVICIOS PROFESIONALES PARA EL DESARROLLO DE LA GESTIÓN DOCUMENTAL DEL FONDO DE DESARROLLO LOCAL DE BOSA EN EL FORTALECIMIENTO Y APLICACIÓN DE LOS INSTRUMENTOS ARCHIVÍSTICOS EN EL MARCO DE LOS PROCEDIMIENTOS INTERNOS DE LA SDG Y LA NORMATIVIDAD ARCHIVÍSTICA VIGENTE</t>
  </si>
  <si>
    <t>JAWIN SIVER TUNJANO TAMAYO</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</si>
  <si>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</si>
  <si>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GEISY JOHANNA GARCIA SANCHEZ</t>
  </si>
  <si>
    <t>PRESTAR LOS SERVICIOS PROFESIONALES PARA APOYAR LOS TEMAS DE GESTIÓN DE LA PLANEACIÓN LOCAL EN LOS ANÁLISIS DE PRECIOS DE MERCADO Y ESTUDIOS DEL SECTOR DE TODOS LOS PROCESOS CONTRACTUALES DE LA ALCALDIA LOCAL DE BOSA</t>
  </si>
  <si>
    <t>NELSON JAVIER ARGUELLEZ PALACIOS</t>
  </si>
  <si>
    <t>PRESTAR SUS SERVICIOS PROFESIONALES ESPECIALIZADOS PARA APOYAR LA REVISIÓN Y ESTRUCTURACIÓN LEGAL DE PROCESOS
CONTRACTUALES EN EL FONDO DE DESARROLLO LOCAL DE BOSA, HACIENDO ACOMPAÑAMIENTO PRECONTRACTUAL, CONTRACTUAL Y
POSCONTRACTUAL DE LOS PROCESOS QUE LE SEAN ASIGNADOS</t>
  </si>
  <si>
    <t>OCTAVIO ENRIQUE BONETT LÁZARO</t>
  </si>
  <si>
    <t>PRESTAR SUS SERVICIOS PROFESIONALES PARA DESARROLLAR LOS DIFERENTES TRÁMITES Y ETAPAS DE LA GESTIÓN CONTRACTUAL EN EL FONDO DE DESARROLLO LOCAL</t>
  </si>
  <si>
    <t>CRISTIAN LEANDRO CORTES GUARNIZO</t>
  </si>
  <si>
    <t>PRESTAR LOS SERVICIOS PROFESIONALES PARA APOYAR LA DEFINICIÓN, DIAGNÓSTICO, CONTRATACIÓN, APOYO TÉCNICO, SEGUIMIENTO Y EJECUCIÓN DE LOS TEMAS DE PLANTA FÍSICA, MANTENIMIENTO Y BUEN FUNCIONAMIENTO QUE REQUIERA LA ALCALDÍA LOCAL DE BOSA Y LOS INMUEBLES DE PROPIEDAD Y/O A CARGO</t>
  </si>
  <si>
    <t>FREDY FRANCISCO CALAO GONZALEZ</t>
  </si>
  <si>
    <t>PRESTAR LOS SERVICIOS PROFESIONALES ESPECIALIZADOS AL FONDO DE DESARROLLO LOCAL DE BOSA EN TEMAS DE MALLA VIAL,
PARQUES, ESPACIO PÚBLICO, Y DEMÁS TEMAS CORRESPONDIENTES A LA INFRAESTRUCTURA DE LA LOCALIDAD.</t>
  </si>
  <si>
    <t xml:space="preserve">ROSA ENRIQUELINA GOMEZ CORREDOR </t>
  </si>
  <si>
    <t>PRESTAR LOS SERVICIOS DE APOYO EN EL PROCESO DE RECEPCIÓN, RADICACIÓN, DISTRIBUCIÓN Y DIGITALIZACIÓN DE LA CORRESPONDENCIA INTERNA Y EXTERNA DE LA ALCALDÍA LOCAL DE BOS</t>
  </si>
  <si>
    <t>CAMILA ALEJANDRA LÓPEZ PERALTA</t>
  </si>
  <si>
    <t>PRESTAR LOS SERVICIOS PROFESIONALES ESPECIALIZADOS PARA APOYAR AL/LA ALCALDE(SA) LOCAL DE BOSA EN LA GESTIÓN DE LOS ASUNTOS RELACIONADOS CON SEGURIDAD CIUDADANA, CONVIVENCIA Y PREVENCIÓN DE CONFLICTIVIDADES, VIOLENCIAS Y DELITOS EN LA LOCALIDAD, DE CONFORMIDAD CON EL MARCO NORMATIVO APLICABLE EN LA MATERIA</t>
  </si>
  <si>
    <t>JUAN GABRIEL HERRERA JACOBO</t>
  </si>
  <si>
    <t>PRESTAR LOS SERVICIOS PROFESIONALES PARA APOYAR AL EQUIPO DE PRENSA Y COMUNICACIONES DE LA ALCALDÍA LOCAL DE BOSA EN LA
REALIZACIÓN DE PRODUCTOS Y PIEZAS DIGITALES, IMPRESAS Y PUBLICITARIAS DE GRAN FORMATO Y DE ANIMACIÓN GRÁFICA, ASÍ COMO
APOYAR LA PRODUCCIÓN Y MONTAJE DE EVENTOS.</t>
  </si>
  <si>
    <t>ERICK LEANDRO LÓPEZ GONZÁLEZ</t>
  </si>
  <si>
    <t>PRESTAR SUS SERVICIOS PROFESIONALES ESPECIALIZADOS PARA ADMINISTRAR LA RED DE VOZ Y DATOS Y EL MANEJO DE LA PLATAFORMA INFORMATICA DE LAS DIFERENTES DEPENDENCIAS DE LA ALCALDIA LOCAL DE BOSA, DE CONFORMIDAD CON LAS CONDICIONES ESTABLECIDAS</t>
  </si>
  <si>
    <t>OSCAR EDUARDO PEÑA BAQUERO</t>
  </si>
  <si>
    <t>PRESTAR SERVICIOS PROFESIONALES PARA APOYAR TÉCNICAMENTE EN LAS DISTINTAS ETAPAS QUE REQUIEREN LOS PROCESOS QUE SON COMPETENCIA DE LAS INSPECCIONES DE POLICIA DE LA LOCALIDAD DE BOSA, SEGÚN REPARTO</t>
  </si>
  <si>
    <t>VICTOR EDUARDO FONSECA BARRANTES</t>
  </si>
  <si>
    <t>PRESTAR LOS SERVICIOS PROFESIONALES PARA LIDERAR Y GARANTIZAR LA IMPLEMENTACIÓN Y SEGUIMIENTO DE LOS PROCESOS Y PROCEDIMIENTOS DEL SERVICIO SOCIAL DE LA ALCALDÍA LOCAL DE BOSA</t>
  </si>
  <si>
    <t>YIRLEZA YARA DELGADO</t>
  </si>
  <si>
    <t>PRESTAR LOS SERVICIOS PROFESIONAL PARA APOYAR JURÍDICAMENTE LA EJECUCIÓN DE LAS ACCIONES REQUERIDAS PARA EL TRÁMITE E IMPULSO PROCESAL DE LAS ACTUACIONES CONTRAVENCIONALES Y/O QUERELLAS QUE CURSEN EN LAS INSPECCIONES DE POLICÍA DE LA LOCALIDAD DE BOSA</t>
  </si>
  <si>
    <t>LISSETH CAROLINA TORRES MANCHEGO</t>
  </si>
  <si>
    <t>PRESTAR LOS SERVICIOS PROFESIONAL PARA APOYAR JURÍDICAMENTE LA EJECUCIÓN DE LAS ACCIONES REQUERIDAS PARA EL TRÁMITE E
IMPULSO PROCESAL DE LAS ACTUACIONES CONTRAVENCIONALES Y/O QUERELLAS QUE CURSEN EN LAS INSPECCIONES DE POLICÍA DE LA
LOCALIDAD DE BOSA</t>
  </si>
  <si>
    <t>JUDITH PINZÓN MARTÍNEZ</t>
  </si>
  <si>
    <t xml:space="preserve">MARTHA VÁSQUEZ PACANCHIQUE </t>
  </si>
  <si>
    <t>PRESTAR LOS SERVICIOS PROFESIONALES PARA APOYAR EN LAS ACTIVIDADES Y PROCESOS DE INDOLE ADMINISTRATIVO Y/O OPERATIVO DEFINIDOS POR EL REFERENTE AMBIENTAL TERRITORIAL DE LA ALCALDIA LOCAL</t>
  </si>
  <si>
    <t>PAULA CAMILA MUÑOZ SUAREZ</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</si>
  <si>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</si>
  <si>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JAIRO ESTEBAN NEUTA ROMERO</t>
  </si>
  <si>
    <t>PRESTAR LOS SERVICIOS DE APOYO EN LAS ACTIVIDADES ASIGNADAS DEL TRÁMITE Y DESARROLLO DE LOS DESPACHOS COMISORIOS QUE POR COMPETENCIA CORRESPONDE A LA ALCALDÍA LOCAL DE BOSA</t>
  </si>
  <si>
    <t>ANA GABRIELA CARRASCO DELGADO</t>
  </si>
  <si>
    <t>PRESTAR LOS SERVICIOS PROFESIONALES PARA APOYAR AL EQUIPO DE PRENSA Y COMUNICACIONES DE LA ALCALDÍA LOCAL EN LA
REALIZACIÓN Y PUBLICACIÓN DE CONTENIDOS DE REDES SOCIALES Y CANALES DE DIVULGACIÓN DIGITAL (SITIO WEB) DE LA ALCALDÍA LOCAL
DE BOSA.</t>
  </si>
  <si>
    <t>DIEGO ALEJANDRO PUENTES ROBAYO</t>
  </si>
  <si>
    <t>PRESTAR LOS SERVICIOS PROFESIONALES PARA APOYAR JURÍDICAMENTE LA RECUPERACIÓN, INSPECCIÓN, VIGILANCIA Y CONTROL DEL
ESPACIO PÚBLICO GENERANDO ALERTAS TEMPRANAS FRENTE A LA OCUPACIÓN INDEBIDA DEL MISMO</t>
  </si>
  <si>
    <t>MARIA CAMILA RICAURTE SANABRIA</t>
  </si>
  <si>
    <t>PRESTAR SERVICIOS PARA APOYAR LA ADMINISTRACIÓN, ATENCIÓN Y OPERACIÓN DEL PUNTO VIVE DIGITAL, REALIZANDO LA ARTICULACIÓN
CON LOS PROFESIONALES QUE DESARROLLAN ACTIVIDADES DE PRENSA Y COMUNICACIONES DE LA ALCALDIA LOCAL DE BOSA</t>
  </si>
  <si>
    <t>JORGE ENRIQUE MERA MOLINA</t>
  </si>
  <si>
    <t>PRESTAR LOS SERVICIOS PROFESIONALES PARA BRINDAR APOYO EN LOS TEMAS RELACIONADOS CON INFRAESTRUCTURA, MALLA VIAL,
PARQUES Y ESPACIO PÚBLICO EN LA LOCALIDAD DE BOSA.</t>
  </si>
  <si>
    <t>DIEGO ALEXANDER BARRETO GUTIERREZ</t>
  </si>
  <si>
    <t>PRESTAR SERVICIOS DE APOYO A LA GESTIÓN EN LABORES ADMINISTRATIVAS Y ASISTENCIALES QUE SE REQUIERAN EN LAS INSPECCIONES
DE POLICÍA DE LA LOCALIDAD DE BOSA.</t>
  </si>
  <si>
    <t>LILIAN ROCIO GUAQUETA GUTIERREZ</t>
  </si>
  <si>
    <t>SANDRA MILENA AVENDAÑO OSORNO</t>
  </si>
  <si>
    <t>WILMAR ARTURO TINJACA PEDRAZA</t>
  </si>
  <si>
    <t>PRESTAR LOS SERVICIOS DE APOYO A LA GESTIÓN AL FONDO DE DESARROLLO LOCAL DE BOSA, PARA ACOMPAÑAR LOS PROCESOS Y/O ACTIVIDADES EN MARCO DEL PROYECTO 1840 ACUERDOS PARA UNA BOSA DEL SIGLO XXI</t>
  </si>
  <si>
    <t>NALLYBE GOMEZ CAMACHO</t>
  </si>
  <si>
    <t>PRESTAR LOS SERVICIOS PARA APOYAR EL PROCESO DE CORRESPONDENCIA EN EL FONDO DE DESARROLLO LOCAL DE BOSA DE MANERA OPORTUNA, EFICAZ Y EFICIENTE</t>
  </si>
  <si>
    <t>MARIA FERNANDA DURANGO</t>
  </si>
  <si>
    <t>PRESTAR LOS SERVICIOS PROFESIONALES PARA APOYAR LA REALIZACIÓN DE OPERATIVOS DE INSPECCIÓN, VIGILANCIA Y CONTROL, ASÍ
COMO EL TRÁMITE Y SEGUIMIENTO A DERECHOS DE PETICIÓN A CARGO DEL ÁREA PARA LA GESTIÓN POLICIVA DE LA ALCALDÍA LOCAL DE
BOSA</t>
  </si>
  <si>
    <t xml:space="preserve">CRISTIAN HERNANDO BEJARANO CAICEDO </t>
  </si>
  <si>
    <t>PRESTAR SERVICIOS PROFESIONALES PARA APOYAR TÉCNICAMENTE EN LAS DISTINTAS ETAPAS QUE REQUIEREN LOS PROCESOS QUE SON
COMPETENCIA DE LAS INSPECCIONES DE POLICIA DE LA LOCALIDAD DE BOSA, SEGÚN REPARTO.</t>
  </si>
  <si>
    <t>EDWIN GUZMAN FONSECA</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</si>
  <si>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</si>
  <si>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 ADRIANA MARCELA MORALES BETANCOURT</t>
  </si>
  <si>
    <t>PEDRO JAIME GARZON RONCACIO</t>
  </si>
  <si>
    <t>EMMA VIVIANA BERMUDEZ GARZON</t>
  </si>
  <si>
    <t>PRESTAR SUS SERVICIOS PROFESIONALES PARA APOYAR LAS ACTIVIDADES DE LEVANTAMIENTO, IDENTIFICACIÓN, VERIFICACIÓN Y ENTREGA DEL INVENTARIO FÍSICO DE LA ALCALDÍA LOCAL DE BOS</t>
  </si>
  <si>
    <t>ELIZABETH TORRES SANTIAGO</t>
  </si>
  <si>
    <t>PRESTAR SERVICIOS PROFESIONALES PARA APOYAR JURÍDICAMENTE LA EJECUCIÓN DE LAS ACCIONES REQUERIDAS PARA LA DEPURACIÓN
DE LAS ACTUACIONES ADMINISTRATIVAS QUE CURSAN EN LA ALCALDÍA LOCAL.</t>
  </si>
  <si>
    <t>GINNA TERESA MARINES PALACIO</t>
  </si>
  <si>
    <t>PRESTAR SUS SERVICIOS DE APOYO ADMINISTRATIVO Y OPERATIVO AL AREA DE GESTIÓN DE DESARROLLO LOCAL DE BOSA, EN LO
RELACIONADO AL TRÁMITE DE LOS PROCESOS Y PROCEDIMIENTOS, LEVANTAMIENTO Y VERIFICACIÓN DE INVENTARIOS DE LOS BIENES DE
PROPIEDAD O BAJO CUSTODIA DEL FONDO DE DESARROLLO LOCAL DE BOSA</t>
  </si>
  <si>
    <t>JAIRO ANDRES ORJUELA UREÑA</t>
  </si>
  <si>
    <t>PRESTAR LOS SERVICIOS PROFESIONALES PARA APOYAR TÉCNICAMENTE LAS DISTINTAS ETAPAS DE LOS PROCESOS DE COMPETENCIA DE
LA ALCALDÍA LOCAL DE BOSA PARA LA DEPURACIÓN DE ACTUACIONES ADMINISTRATIVAS</t>
  </si>
  <si>
    <t>MONICA PEREZ FERNANDEZ</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</si>
  <si>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t>
  </si>
  <si>
    <t>GHINA MARCELA CHICA PERDOMO</t>
  </si>
  <si>
    <t>JENNY KATHERINE UNIBIO ESCOBAR</t>
  </si>
  <si>
    <t>PRESTAR LOS SERVICIOS PROFESIONALES AL FONDO DE DESARROLLO LOCAL DE BOSA EN LA PLANEACIÓN, ORGANIZACIÓN, DESARROLLO, EJECUCIÓN Y SEGUIMIENTO DE ACTIVIDADES, EVENTOS Y JORNADAS MISIONALES Y ESTRATÉGICAS DE LA ALCALDÍA LOCAL DE BOSA PARA DAR CUMPLIMIENTO AL PLAN DE DESARROLLO LOCAL</t>
  </si>
  <si>
    <t>SANDRA JAQUELINE SICHACA GALINDO</t>
  </si>
  <si>
    <t xml:space="preserve">Prestar los servicios profesionales para la operación, seguimiento y cumplimiento de los procesos y procedimientos del Servicio Apoyo Económico Tipo C, requeridos para el oportuno y adecuado registro, cruce y reporte de los datos en el Sistema Misional ¿ SIRBE, que contribuyan a la garantía de los derechos de la población mayor en el marco de la Política Pública Social para el Envejecimiento y la Vejez en el Distrito Capital a cargo de la Alcaldía Local.  </t>
  </si>
  <si>
    <t>JUAN DAVID ESTRADA ROSERO</t>
  </si>
  <si>
    <t>PRESTAR SERVICIOS PROFESIONALES PARA LA ELABORACIÓN E IMPLEMENTACIÓN DE ACCIONES ESTRATÉGICAS EN LA FORMALIZACIÓN DE VENDEDORES INFORMALES Y EL PROCESO DE PROPIEDAD HORIZONTAL</t>
  </si>
  <si>
    <t>ANDRES FELIPE CABARCAS SUAREZ</t>
  </si>
  <si>
    <t>PRESTAR LOS SERVICIOS PROFESIONALES PARA APOYAR LA REALIZACIÓN DE OPERATIVOS DE INSPECCIÓN, VIGILANCIA Y CONTROL, ASÍ COMO EL TRÁMITE Y SEGUIMIENTO A DERECHOS DE PETICIÓN A CARGO DEL ÁREA PARA LA GESTIÓN POLICIVA DE LA ALCALDÍA LOCAL DE BOSA</t>
  </si>
  <si>
    <t>JULIAN SILVA PUENTES</t>
  </si>
  <si>
    <t>PRESTAR LOS SERVICIOS PROFESIONALES DE INGENIERO, PARA APOYAR EL PUNTO DE ATENCION AL CONSUMIDOR EN LA LOCALIDAD DE BOSA, EN EL MARCO DEL PROYECTO CASAS DEL CONSUMIDOR</t>
  </si>
  <si>
    <t>ANDREY DUVAN GRAST RODRIGUEZ</t>
  </si>
  <si>
    <t>BRAYAN CAMILO PAEZ PLAZAS</t>
  </si>
  <si>
    <t>SARA MARCELA MORENO ROJAS</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</si>
  <si>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</si>
  <si>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SONIA ESPERANZA YEPES REYES</t>
  </si>
  <si>
    <t>PRESTAR LOS SERVICIOS PROFESIONALES PARA EL APOYO TÉCNICO Y ADMINISTRATIVO A LAS ACTIVIDADES Y PROCESOS QUE SURJAN EN EL MARCO DE LOS PROYECTOS AMBIENTALES PARA EL CUMPLIMIENTO DEL COMPONENTE AMBIENTAL Y DE GESTIÓN DEL RIESGO, EN LA LOCALIDAD DE BOSA</t>
  </si>
  <si>
    <t>JUAN GABRIEL GARCIA MURILLO</t>
  </si>
  <si>
    <t>PRESTAR LOS SERVICIOS PROFESIONALES PARA APOYAR EN LOS ÁMBITOS ADMINISTRATIVOS CORRESPONDIENTES A LA INFRAESTRUCTURA DE LA ALCALDIA LOCALDE BOSA</t>
  </si>
  <si>
    <t>LAURA SOFIA SANCHEZ SALAMANCA</t>
  </si>
  <si>
    <t>PRESTAR LOS SERVICIOS PROFESIONALES PARA APOYAR EN LAS ACTIVIDADES Y PROCESOS DE INDOLE ADMINISTRATIVO Y/O OPERATIVO
DEFINIDOS POR EL REFERENTE AMBIENTAL TERRITORIAL DE LA ALCALDIA LOCAL DE BOSA.</t>
  </si>
  <si>
    <t>YENNY ALEXANDRA MORA ROA</t>
  </si>
  <si>
    <t>ANDREA CATALINA PEDRAZA REYES</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</si>
  <si>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</si>
  <si>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MIGUEL ANGEL HENAO BOTINA</t>
  </si>
  <si>
    <t>OMAR GARZON RODRIGUEZ</t>
  </si>
  <si>
    <t>PRESTAR LOS SERVICIOS DE APOYO A LA GESTIÓN PARA APOYAR LA GESTIÓN DOCUMENTAL DE LA ALCALDÍA LOCAL DE BOSA ACOMPAÑANDO
AL EQUIPO JURÍDICO DE DEPURACIÓN EN LAS LABORES OPERATIVAS QUE GENERA EL PROCESO DE IMPULSO DE LAS ACTUACIONES
ADMINISTRATIVAS EXISTENTES EN LAS DIFERENTES ALCALDÍAS LOCALES</t>
  </si>
  <si>
    <t>YURANI ANGELICA ARIAS CELIS</t>
  </si>
  <si>
    <t>JOSE FERNANDO BERMUDEZ PARADA</t>
  </si>
  <si>
    <t>PRESTAR LOS SERVICIOS DE APOYO A LA GESTIÓN AL FONDO DE DESARROLLO LOCAL DE BOSA, PARA ACOMPAÑAR LOS PROCESOS Y/O
ACTIVIDADES EN MARCO DEL PROYECTO 1840 ACUERDOS PARA UNA BOSA DEL SIGLO XXI</t>
  </si>
  <si>
    <t>JOHN ALFREDO HERRERA</t>
  </si>
  <si>
    <t>LUIS GABRIEL LOPERA GUTIERREZ</t>
  </si>
  <si>
    <t>FRANCYNETH VACA RAMÍREZ</t>
  </si>
  <si>
    <t>KRISTHIN LISETH TOVAR PEREZ</t>
  </si>
  <si>
    <t>ERIKA MARIA BERNAL GOMEZ</t>
  </si>
  <si>
    <t>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t>
  </si>
  <si>
    <t>LIZETH VANESSA VALENCIA VELÁSQUEZ</t>
  </si>
  <si>
    <t>EDGAR ACERO JIMENEZ</t>
  </si>
  <si>
    <t xml:space="preserve">IVONNE ANDREA DIAZ RAMIREZ </t>
  </si>
  <si>
    <t>BLANCA LUCIA CARDENAS CONDE</t>
  </si>
  <si>
    <t>EDISON YAHIR GONGORA GUTIERREZ</t>
  </si>
  <si>
    <t>LORENA SALAMANCA TARAPUES</t>
  </si>
  <si>
    <t>Prestar servicios de apoyo en la gestión para la administración y préstamo de espacios de la casa de la participación, garantizando el correcto uso de los
mismos</t>
  </si>
  <si>
    <t>OLGA MARIA PEREA FLOREZ</t>
  </si>
  <si>
    <t>PRESTAR LOS SERVICIOS TÉCNICOS PARA LA OPERACIÓN, SEGUIMIENTO Y CUMPLIMIENTO DE LOS PROCESOS Y PROCEDIMIENTOS DEL SERVICIO APOYOS ECONÓMICOS TIPO C, REQUERIDOS PARA EL OPORTUNO Y ADECUADO REGISTRO, CRUCE Y REPORTE DE LOS DATOS EN EL SISTEMA MISIONAL-SIRBE, QUE CONTRIBUYAN A LA GARANTÍA DE LOS DERECHOS DE LA POBLACIÓN MAYOR EN EL MARCO DE LA POLÍTICA PÚBLICA SOCIAL PARA EL ENVEJECIMIENTO Y LA VEJEZ EN EL DISTRITO CAPITAL A CARGO DE LA ALCALDÍA LOCAL DE BOSA</t>
  </si>
  <si>
    <t>HOJARA MARIA SUAREZ ZAMUDIO</t>
  </si>
  <si>
    <t>Prestar los servicios profesionales para apoyar los procesos precontractuales, contractuales y postcontractuales de los proyectos de funcionamiento del Fondo
de Desarrollo Local</t>
  </si>
  <si>
    <t>DIANA MARCELA GARCIA PEÑA</t>
  </si>
  <si>
    <t>PRESTAR LOS SERVICIOS PROFESIONALES AL FONDO DE DESARROLLO LOCAL DE BOSA PARA ORIENTAR Y ARTICULAR LA IMPLEMENTACIÓN Y
SEGUIMIENTO DEL PROYECTO 1746 -BOSA CUIDA Y PROTEGE- PARA LA PREVENCIÓN DE VIOLENCIAS, EN LA ALCALDÍA LOCAL DE BOSA.</t>
  </si>
  <si>
    <t>ALIX MARY ROJAS PARDO</t>
  </si>
  <si>
    <t>PRESTAR LOS SERVICIOS PROFESIONALES EN LOS PROCESOS CORRESPONDIENTES A LA CONTRATACION DE LA ALCALDÍA LOCAL DE BOSA</t>
  </si>
  <si>
    <t>LAURA MARCELA SANCHEZ REDONDO</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</si>
  <si>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</si>
  <si>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JAYDER STEVEN VANEGAS PRADA</t>
  </si>
  <si>
    <t>JOSE ANDRES CASTILLO BARON</t>
  </si>
  <si>
    <t>PRESTAR SERVICIOS PROFESIONALES PARA APOYAR LOS TRÁMITES Y PROCEDIMIENTOS DE ÁMBITO PRESUPUESTAL Y FINANCIERO ADELANTADOS DESDE EL FONDO DE DESARROLLO LOCAL DE BOSA</t>
  </si>
  <si>
    <t>MAURICIO VARGAS RIVERA</t>
  </si>
  <si>
    <t>LIU ANDRIU CAMELO BOHORQUEZ</t>
  </si>
  <si>
    <t>PRESTAR SUS SERVICIOS PROFESIONALES PARA REALIZAR EL SEGUIMIENTO, LIQUIDACIÓN, DEPURACIÓN Y CONSOLIDACIÓN DE LA INFORMACIÓN DE LAS OBLIGACIONES POR PAGAR VIGENTES A CARGO DEL FONDO DE DESARROLLO LOCAL DE BOSA</t>
  </si>
  <si>
    <t>OSCAR DALEL NADJAR CRUZ</t>
  </si>
  <si>
    <t>PRESTAR LOS SERVICIOS PROFESIONALES AL FONDO DE DESARROLLO LOCAL DE BOSA, PARA APOYAR LA ARTICULACIÓN A LOS PROCESOS
DE FORTALECIMIENTO DE LA CULTURA CIUDADANA Y PREVENCIÓN DE LA OCURRENCIA DE COMPORTAMIENTOS CONTRARIOS A LA
CONVIVENCIA Y LAS RELACIONES PACÍFICAS ENTRE LOS CIUDADANOS DEFINIDOS EN EL CÓDIGO NACIONAL DE SEGURIDAD Y CONVIVENCIA</t>
  </si>
  <si>
    <t>LIZANDRO CADENA SIERRA</t>
  </si>
  <si>
    <t>PRESTAR LOS SERVICIOS PROFESIONALES PARA LA ARTICULACIÓN, CONTROL, Y SEGUIMIENTO DE LA GESTIÓN ADMINISTRATIVA Y OPERATIVA DE LOS COMPONENTES QUE CONTRIBUYEN A LA GARANTÍA DE LOS DERECHOS DE LAS MUJERES Y LA APLICACIÓN DEL ENFOQUE DE GÉNERO EN LA LOCALIDAD DE BOSA</t>
  </si>
  <si>
    <t>ANDREA CAROLINA VELANDIA PIRAZAN</t>
  </si>
  <si>
    <t>FABIO NIVARDO BALLÉN ORTIZ</t>
  </si>
  <si>
    <t>PRESTAR LOS SERVICIOS PROFESIONALES PARA APOYAR EN EL SEGUIMIENTO DE LOS PROCESOS Y ESTRATEGIAS DE CONTROL DE OBRAS Y
URBANISMO A CARGO DEL ÁREA PARA LA GESTIÓN POLICIVA DE LA ALCALDIA LOCAL DE BOSA</t>
  </si>
  <si>
    <t>JHON JAIRO PACHON RUIZ</t>
  </si>
  <si>
    <t>PRESTAR LOS SERVICIOS DE APOYO SECRETARIAL A LA JUNTA ADMINISTRADORA LOCAL DE BOSA</t>
  </si>
  <si>
    <t>CLAUDIA MAYERLY LOPEZ SANCHEZ</t>
  </si>
  <si>
    <t>Prestar los servicios profesionales para la operación, seguimiento y cumplimiento de los procesos y procedimientos del Servicio Apoyo Económico Tipo C, requeridos para el oportuno y adecuado registro, cruce y reporte de los datos en el Sistema Misional SIRBE, que contribuyan a la garantía de los derechos de la población mayor en el marco de la Política Pública Social para el Envejecimiento y la Vejez en el Distrito Capital a cargo de la Alcaldía Local de Bosa.</t>
  </si>
  <si>
    <t>DEBIE ANGELICA CARREÑO AGUILERA</t>
  </si>
  <si>
    <t>LORAINE CAROLINA PÉREZ TÉLLEZ</t>
  </si>
  <si>
    <t>PRESTAR LOS SERVICIOS PROFESIONALES DE INGENIERO, PARA APOYAR EL PUNTO DE ATENCION AL CONSUMIDOR EN LA LOCALIDAD DE
BOSA, EN EL MARCO DEL PROYECTO CASAS DEL CONSUMIDOR.</t>
  </si>
  <si>
    <t>JORGE ANDRES MARTINEZ MARTINEZ</t>
  </si>
  <si>
    <t>SNEIDA LILIANA LANCHEROS POLOCHE</t>
  </si>
  <si>
    <t>APOYAR LA CONDUCCIÓN DE LOS VEHÍCULOS DE LA ALCALDÍA LOCAL DE BOSA DE ACUERDO CON LAS INSTRUCCIONES IMPARTIDAS POR EL/LA ALCALDE/SA LOCAL</t>
  </si>
  <si>
    <t>MIGUEL ANGEL URQUIJO SARMIENTO</t>
  </si>
  <si>
    <t>PRESTAR SUS SERVICIOS PROFESIONALES AL FONDO DE DESARROLLO LOCAL DE BOSA, EN EL PROCESO DE LIQUIDACIÓN DE CONTRATOS Y/
O CONVENIOS REALIZANDO EL APOYO A LA REVISIÓN CONTABLE Y FINANCIERA RESPECTIVA</t>
  </si>
  <si>
    <t>SEBASTIAN BERNAL GOMEZ</t>
  </si>
  <si>
    <t>PRESTAR SUS SERVICIOS PROFESIONALES PARA APOYAR AL ALCALDE LOCAL DE BOSA EN EL FORTALECIMIENTO E INCLUSIÓN DE LAS COMUNIDADES NEGRAS, AFROCOLOMBIANAS Y PALENQUERAS EN EL MARCO DE LA POLITICA PUBLICA DISTRITAL AFRODESCENDIENTES Y LOS ESPACIOS DE PARTICIPACIÓN.</t>
  </si>
  <si>
    <t>SANDRA MILENA GONZALEZ PALACIOS</t>
  </si>
  <si>
    <t>JOAN SEBASTIAN CASTRO CEBALLOS</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</si>
  <si>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</si>
  <si>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CECILIA SALCEDO SIEMPIRA</t>
  </si>
  <si>
    <t>PRESTAR APOYO ASISTENCIAL EN LA GESTIÓN DE LA ALCALDÍA LOCAL DE BOSA EN EL TRAMITE DE LOS COMPARENDOS Y QUERELLAS DE
CONFORMIDAD CON EL CODIGO NACIONAL DE POLICIA-LEY 1801 DE 2016.</t>
  </si>
  <si>
    <t>NUBIA TATIANA MOYA SANTANA</t>
  </si>
  <si>
    <t>PRESTAR LOS SERVICIOS DE APOYO A LA GESTIÓN EN LOS PROCESOS DE DEPURACIÓN E IMPULSO DE LAS ACTUACIONES ADMINISTRATIVAS DE LA ALCALDÍA LOCAL DE BOSA</t>
  </si>
  <si>
    <t>JUAN SEBASTIAN AGUDELO BERMUDEZ</t>
  </si>
  <si>
    <t>PRESTAR LOS SERVICIOS PROFESIONALES PARA ADELANTAR LA FORMULACIÓN, DESARROLLO Y SEGUIMIENTO DE LA ESTRATEGIA DESCUBRE Y ENAMÓRATE DE BOSA DESDE LA ALCALDÍA LOCAL</t>
  </si>
  <si>
    <t>STELLA KATHERINE CASTELLANOS RIAÑO</t>
  </si>
  <si>
    <t>PRESTAR SUS SERVICIOS PROFESIONALES PARA EL APOYO ADMINISTRATIVO Y OPERATIVO AL AREA DE GESTIÓN DE DESARROLLO LOCAL DE BOSA, EN LO RELACIONADO CON EL TRÁMITE DE LOS PROCESOS Y PROCEDIMIENTOS, LEVANTAMIENTO Y VERIFICACIÓN DE INVENTARIOS DE LOS BIENES INMUEBLES DE PROPIEDAD O BAJO CUSTODIA DEL FONDO DE DESARROLLO LOCAL DE BOSA, EN ESPECIAL LOS BIENES INMUEBLES QUE SE ENCUENTRAN EN COMODATO.</t>
  </si>
  <si>
    <t>DAVID ARTURO PARRA VILLATE</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</si>
  <si>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</si>
  <si>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 xml:space="preserve">GERMÁN EDUARDO ROJAS MORA </t>
  </si>
  <si>
    <t>Prestar los servicios profesionales y jurídicos al Fondo de Desarrollo Local, para acompañar los proceso y/o actividades del proyecto 1840 "Acuerdos para una Bosa del Siglo XXI</t>
  </si>
  <si>
    <t>OSCAR JAVIER CONTRERAS ARDILA</t>
  </si>
  <si>
    <t>Prestar los servicios profesionales como abogado especializado para apoyar en la revisión de impulsos de actuaciones administrativas y demás temas jurídicos que corresponden a la Alcaldía Local de Bosa.</t>
  </si>
  <si>
    <t xml:space="preserve">DAVID GONZALO CACERES CARDENAS </t>
  </si>
  <si>
    <t>PRESTAR LOS SERVICIOS DE APOYO A LA GESTIÓN, EN LA EJECUCIÓN DE LAS ACTIVIDADES PARA LA IMPLEMENTACIÓN DE LAS ESTRATEGIAS DE ACTIVIDAD FÍSICA Y  FORMACIÓN PARA LOS CAMPOS DEPORTIVOS EN CUMPLIMIENTO DEL PROYECTO DE INVERSIÓN 1804 -  BOSA SE LA JUEGA POR EL DEPORTE</t>
  </si>
  <si>
    <t>ARLEY TIQUE CATAÑO</t>
  </si>
  <si>
    <t xml:space="preserve">PRESTAR LOS SERVICIOS PROFESIONALES PARA ADELANTAR LAS ACCIONES TENDIENTES AL AGENCIAMIENTO E  IMPLEMENTACIÓN DE LAS POLÍTICAS PÚBLICAS DEL ORDEN DISTRITAL EN LA LOCALIDAD, SEGUIMIENTO AL PLAN DE DESARROLLO LOCAL, ACOMPAÑAR LAS INSTANCIAS DE PARTICIPACIÓN QUE LE SEAN ASIGNADAS POR EL SUPERVISOR Y APOYAR LAS DEMÁS ACTIVIDADES QUE SE GENEREN EN EL FONDO DE DESARROLLO LOCAL DE BOSA. </t>
  </si>
  <si>
    <t>YURY MARCELA TAPIERO GARCIA</t>
  </si>
  <si>
    <t>PRESTAR SERVICIOS DE APOYO EN LAS LABORES DE ENTREGA Y RECIBO DE LAS COMUNICACIONES EMITIDAS O RECIBIDAS POR LAS INSPECCIONES DE POLICÍA DE LA LOCALIDAD DE BOSA.</t>
  </si>
  <si>
    <t>FRANK MAURICIO FORERO TORRES</t>
  </si>
  <si>
    <t>PRESTAR LOS SERVICIOS DE APOYO EN EL PROCESO DE RECEPCIÓN, RADICACIÓN, DISTRIBUCIÓN Y DIGITALIZACIÓN DE LA CORRESPONDENCIA INTERNA Y EXTERNA DE LA ALCALDÍA LOCAL DE BOSA.</t>
  </si>
  <si>
    <t>NICOLAS STEVEN VANEGAS AMAYA</t>
  </si>
  <si>
    <t>Prestar los servicios profesionales para la operación, seguimiento y  cumplimiento del anexo técnico de la meta de prevención de violencias intrafamiliar y/o sexual del proyecto 1746_Bosa cuida y protege en lo relacionado con sus componentes administrativos, operativos y técnicos</t>
  </si>
  <si>
    <t>YIRA TATIANA ESPELETA MAIGUEL</t>
  </si>
  <si>
    <t>PRESTAR LOS SERVICIOS PROFESIONALES EN LA ARTICULACIÓN Y DESARROLLO DE ESTRATEGIAS DE ACTIVIDAD FÍSICA Y DEPORTIVA MEDIANTE LA CAPACITACIÓN DE PERSONAS EN LOS CAMPOS DEPORTIVOS, EN ACCIONES DE SEGUIMIENTO Y MEJORA CONTINUA EN LA LOCALIDAD DE BOSA</t>
  </si>
  <si>
    <t>ERIKA LIZETH CALDERÓN POVEDA</t>
  </si>
  <si>
    <t>ANDRES LEONARDO ROJAS ALVAREZ</t>
  </si>
  <si>
    <t>Prestar los servicios de apoyo a  la gestión a  la alcaldía local de Bosa en el apoyo a  las actividades de articulación para el desarrollo de acciones complementarias de la estrategia territorial de salud en el marco de la ejecución del proyecto de inversión 1690 - Bosa cuida a una ciudadanía imparable.</t>
  </si>
  <si>
    <t>MAYOLY CASTILLO JIMENEZ</t>
  </si>
  <si>
    <t>Prestar sus servicios profesionales para apoyar la estructuración, ejecución y  seguimiento de la Estrategia de Mitigación y  Reactivación Económica de la localidad de Bosa.</t>
  </si>
  <si>
    <t>LEIDY LORENA AVILA ROLDAN</t>
  </si>
  <si>
    <t>PRESTAR SUS SERVICIOS PROFESIONALES DE ABOGADO, PARA APOYAR EL PUNTO DE ATENCION AL CONSUMIDOR EN EL MARCO DEL PROYECTO CASAS DEL CONSUMIDOR, AL SERVICIO DE LOS CONSUMIDORES, PROVEEDORES Y DE LA COMUNIDAD EN GENERAL DE LA LOCALIDAD DE BOSA.</t>
  </si>
  <si>
    <t xml:space="preserve">CARLOS ANDRES LOPEZ RODRIGUEZ </t>
  </si>
  <si>
    <t>PRESTAR SERVICIOS DE APOYO AL PUNTO DE ATENCION AL CONSUMIDOR EN LA LOCALIDAD DE BOSA, EN EL MARCO DEL PROYECTO CASAS DEL CONSUMIDOR.</t>
  </si>
  <si>
    <t xml:space="preserve">LEONARDO STIVEN MORA TIQUE </t>
  </si>
  <si>
    <t>PRESTAR LOS SERVICIOS PROFESIONALES AL FONDO DE DESARROLLO LOCAL DE BOSA, PARA FORTALECER LAS CAPACIDADES Y CONSTRUCCIÓN DE MEMORIA, VERDAD, REPARACIÓN INTEGRAL A VÍCTIMAS, PAZ Y RECONCILIACIÓN DE LA POBLACIÓN VÍCTIMA DEL CONFLICTO ARMADO (MUJERES, NIÑOS, NIÑAS, ADOLESCENTES, JÓVENES Y ADULTOS MAYORES) VÍCTIMAS DEL CONFLCITO ARMADO, PERSONAS VINCULADAS A PROCESOS DE REINTEGRACIÓN SOCIAL Y REINCORPORACIÓN A LA VIDA CIVIL, RESIDENTES EN LA LOCALIDAD</t>
  </si>
  <si>
    <t>DOLLY ESPERANZA MOSQUERA CASTILLO</t>
  </si>
  <si>
    <t>PRESTAR SERVICIOS DE APOYO A  LA GESTIÓN EN LABORES ADMINISTRATIVAS Y  ASISTENCIALES QUE SE REQUIERAN EN EL MARCO DE LAS ACTIVIDADES DE PARTICIPACIÓN DE LA LOCALIDAD DE BOSA.</t>
  </si>
  <si>
    <t>MAYERLYS SANTOS CHOGO</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</si>
  <si>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</si>
  <si>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ANGIE LUCIA NAVARRETE TRANCHITA</t>
  </si>
  <si>
    <t>PRESTAR LOS SERVICIOS DE APOYO A  LA GESTIÓN AL FONDO DE DESARROLLO LOCAL DE BOSA, PARA ACOMPAÑAR LOS PROCESOS Y/O ACTIVIDADES EN MARCO DEL PROYECTO 1840 ACUERDOS PARA UNA BOSA DEL SIGLO XXI</t>
  </si>
  <si>
    <t>LEIDY NICOLL AVILA BETANCOURT</t>
  </si>
  <si>
    <t>PRESTAR SERVICIOS PROFESIONALES PARA EL ACOMPAÑAMIENTO JURÍDICO EN LOS PROCESOS DE PROPIEDAD HORIZONTAL QUE DEBA ATENDER LA ALCALDÍA LOCAL DE BOSA.</t>
  </si>
  <si>
    <t>ANDRES DAVID CASTILLO PINILLA</t>
  </si>
  <si>
    <t>PRESTAR LOS SERVICIOS PROFESIONALES EN EL FONDO DE DESARROLLO LOCAL DE BOSA PARA EL DESARROLLO DE LAS ACTIVIDADES FORMATIVAS Y TRANSVERSALES DEL PROYECTO 1746-BOSA CUIDA Y PROTEGE</t>
  </si>
  <si>
    <t>JHEYSON HELBERS MARTINEZ CELIS</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</si>
  <si>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</si>
  <si>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CINDY DAIANA RIVERA CASTAÑEDA</t>
  </si>
  <si>
    <t>JUAN JOSE SILVESTRE CALDERON</t>
  </si>
  <si>
    <t>PRESTAR LOS SERVICIOS DE APOYO EN LAS LABORES ADMINISTRATIVAS Y OPERATIVAS CORRESPONDIENTES A LA CONTABILIDAD DEL FONDO DE DESARROLLO LOCAL DE BOSA</t>
  </si>
  <si>
    <t>LAURA MARCELA LÓPEZ HERNÁNDEZ</t>
  </si>
  <si>
    <t>Prestar sus servicios profesionales para apoyar en la estructuración, ejecución y seguimiento de la Estrategia de Mitigación y Reactivación Económica de la localidad de Bosa.</t>
  </si>
  <si>
    <t>NANCY BEATRIZ RUSINQUE MORENO</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</si>
  <si>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</si>
  <si>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LESLIE TATIANA NOPE PINZON</t>
  </si>
  <si>
    <t>PRESTAR LOS SERVICIOS PARA APOYAR LA GESTIÓN DE LAS LABORES DE ATENCIÓN, FILTRO Y DIRECCIONAMIENTO DE LAS SOLICITUDES DE LA CIUDADANÍA QUE ACUDE A LA ALCALDÍA LOCAL DE BOSA</t>
  </si>
  <si>
    <t>JENNY ALEJANDRA GARCIA TRIANA</t>
  </si>
  <si>
    <t>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</si>
  <si>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WILLIAM GUILLERMO RODRIGUEZ DIAZ</t>
  </si>
  <si>
    <t>PRESTAR LOS SERVICIOS PROFESIONALES EN LA ALCALDÍA LOCAL DE BOSA PARA DESARROLLAR INTEGRALMENTE LAS ACTIVIDADES Y ESTRATEGIAS EN MATERIA DE DESARROLLO SOCIAL EN LA LOCALIDAD DE BOSA.</t>
  </si>
  <si>
    <t>ANGIE PAOLA MORENO AVENDAÑO</t>
  </si>
  <si>
    <t>PRESTAR LOS SERVICIOS PROFESIONALES PARA ADELANTAR LOS TRÁMITES DE PAGO, LIQUIDACIÓN, CONCILIACIÓN Y ENTREGA DE INFORMES CONTABLES DEL FONDO DE DESARROLLO LOCAL DE BOSA</t>
  </si>
  <si>
    <t>LIDA PATRICIA ZARATE MORALES</t>
  </si>
  <si>
    <t>PRESTAR SUS SERVICIOS PROFESIONALES DE SOPORTE Y MONITOREO A LOS APLICATIVOS INSTITUCIONALES UTILIZADOS EN LAS DEPENDENCIAS DE LA ALCALDIA LOCAL DE BOSA.</t>
  </si>
  <si>
    <t>JHON EDIZON CRUZ HERNANDEZ</t>
  </si>
  <si>
    <t>ADRIANA PATRICIA MARTINEZ MALDONADO</t>
  </si>
  <si>
    <t>JENIFFER ASTRID PABON ORTIZ</t>
  </si>
  <si>
    <t>Apoyar jurídicamente a la Junta Administradora Local con el fin de contribuir al adecuado cumplimiento de las atribuciones a su cargo.</t>
  </si>
  <si>
    <t>DANNY ORLANDO TIQUE SEPULVEDA</t>
  </si>
  <si>
    <t>CONTRATO DE SEGUROS</t>
  </si>
  <si>
    <t>CONTRATAR LOS SEGUROS QUE AMPAREN LOS INTERESES PATRIMONIALES ACTUALES Y FUTUROS, ASÍ COMO LOS BIENES DE PROPIEDAD DEL FONDO DE DESARROLLO LOCAL DE BOSA, QUE ESTÉN BAJO SU RESPONSABILIDAD Y CUSTODIA Y AQUELLOS QUE SEAN ADQUIRIDOS PARA DESARROLLAR LAS FUNCIONES INHERENTES A SU ACTIVIDAD ASÍ COMO LA EXPEDICIÓN DE CUALQUIER OTRA PÓLIZA DE SEGUROS QUE REQUIERA LA ENTIDAD EN EL DESARROLLO DE SU ACTIVIDAD - GRUPO DOS</t>
  </si>
  <si>
    <t>COMPAÑÍA MUNDIAL DE SEGUROS S.A</t>
  </si>
  <si>
    <t>PRESTAR LOS SERVICIOS PARA APOYAR AL EQUIPO DE PRENSA Y COMUNICACIONES DE LA ALCALDÍA LOCAL DE BOSA EN LA CREACIÓN, REALIZACIÓN, PRODUCCIÓN Y EDICIÓN DE VIDEOS, ASÍ COMO EL REGISTRO, EDICIÓN Y LA PRESENTACIÓN DE FOTOGRAFÍAS DE LOS ACONTECIMIENTOS, HECHOS Y EVENTOS EXTERNOS E INTERNOS DE LA ALCALDÍA, PARA SER UTILIZADOS COMO INSUMOS DE COMUNICACIÓN EN LOS MEDIOS, ESPECIALMENTE ESCRITOS, DIGITALES Y AUDIOVISUALES</t>
  </si>
  <si>
    <t>ANDREY RODRIGUEZ ACUÑA</t>
  </si>
  <si>
    <t>PRESTAR SERVICIOS DE APOYO A LA GESTIÓN EN LAS LABORES ASISTENCIALES QUE SEAN REQUERIDAS POR LA ALCALDÍA LOCAL DE BOSA EN EL DESARROLLO DE AUDIENCIAS ORDENADAS POR LAS INSPECCIONES DE POLICÍA</t>
  </si>
  <si>
    <t>MARIA FERNANDA GONZALEZ ROJAS</t>
  </si>
  <si>
    <t>PRESTAR LOS SERVICIOS DE APOYO ADMINISTRATIVO EN LO RELACIONADO CON LOS TEMAS SOCIALES PARA EL FONDO DE DESARROLLO LOCAL DE BOSA.</t>
  </si>
  <si>
    <t>HECTOR ALFONSO BEDOYA LOPEZ</t>
  </si>
  <si>
    <t>Prestar los servicios profesionales para coordinar, liderar y asesorar los planes y estrategias de comunicación interna y externa para la divulgación de los programas, proyectos y actividades de la Alcaldía Local.</t>
  </si>
  <si>
    <t>NATALIA GUTIERREZ VARGAS</t>
  </si>
  <si>
    <t>MARLENY ARIZA DUARTE</t>
  </si>
  <si>
    <t>PRESTAR APOYO ASISTENCIAL EN LA GESTIÓN DE LA ALCALDÍA LOCAL DE BOSA EN EL TRAMITE DE LOS COMPARENDOS Y QUERELLAS DE CONFORMIDAD CON EL CODIGO NACIONAL DE POLICIA-LEY 1801 DE 2016</t>
  </si>
  <si>
    <t>DIOBETH AVILES BARREIRO</t>
  </si>
  <si>
    <t>PRESTAR SUS SERVICIOS DE APOYO ASISTENCIAL EN LOS PROCESOS ESTRATÉGICOS QUE DESARROLLE LA ALCALDÍA LOCAL DE BOSA</t>
  </si>
  <si>
    <t>ERSSON JEAN PEAGET GONZALEZ VILLAMIL</t>
  </si>
  <si>
    <t>PRESTAR LOS SERVICIOS DE APOYO A LA GESTIÓN EN EL PROCESO DE RADICACIÓN, NOTIFICACIÓN Y ENTREGA DE LA CORRESPONDENCIA INTERNA Y EXTERNA DE LA ALCALDÍA LOCAL DE BOSA E INSPECCIONES DE POLICÍA DE LA LOCALIDAD.</t>
  </si>
  <si>
    <t>ARNULFO SANCHEZ ROJAS</t>
  </si>
  <si>
    <t>PRESTAR LOS SERVICIOS PROFESIONALES PARA BRINDAR APOYO EN LOS TEMAS RELACIONADOS CON INFRAESTRUCTURA, MALLA VIAL, PARQUES Y ESPACIO PÚBLICO EN LA LOCALIDAD DE BOSA.</t>
  </si>
  <si>
    <t>LAURA CAROLINA MUÑOZ VARGAS</t>
  </si>
  <si>
    <t>PRESTAR SUS SERVICIOS PROFESIONALES PARA REALIZAR EL SEGUIMIENTO, LIQUIDACIÓN, DEPURACIÓN Y CONSOLIDACIÓN DE LA INFORMACIÓN DE LAS OBLIGACIONES POR PAGAR VIGENTES A CARGO DEL FONDO DE DESARROLLO LOCAL DE BOSA.</t>
  </si>
  <si>
    <t>JHON ALEJANDRO CUTHA PINTO</t>
  </si>
  <si>
    <t>EDWIN ALEXANDER HERNANDEZ CUESTAS</t>
  </si>
  <si>
    <t>PRESTAR SUS SERVICIOS PROFESIONALES PARA APOYAR AL ALCALDE LOCAL EN LA PROMOCIÓN, ARTICULACIÓN, ACOMPAÑAMIENTO Y SEGUIMIENTO PARA LA ATENCIÓN Y PROTECCIÓN DE LOS ANIMALES DOMÉSTICOS Y SILVESTRES DE LA LOCALIDAD</t>
  </si>
  <si>
    <t>JAIME ARTURO DÍAZ CÁRDENAS</t>
  </si>
  <si>
    <t>PRESTAR SUS SERVICIOS DE APOYO ADMINISTRATIVO Y DE COMUNICACIONES A LA JUNTA ADMINISTRADORA LOCAL DE BOSA.</t>
  </si>
  <si>
    <t>EDNA CAROLINA ARANGO CORREA</t>
  </si>
  <si>
    <t>ARRENDAMIENTO</t>
  </si>
  <si>
    <t xml:space="preserve">CONTRATAR EL ARRENDAMIENTO DE UN BIEN INMUEBLE (BODEGA) UBICADA EN LA DIRECCIÓN: CL 65 SUR 80C 66, PARA SALVAGUARDAR LOS BIENES INCAUTADOS EN LOS PROCESOS DE RECUPERACIÓN DEL ESPACIO PUBLICO, ASI COMO ELEMENTOS NECESARIOS PARA LA ATENCIÓN DE EMERGENCIAS Y GESTIÓN DEL RIESGO EN LA LOCALIDAD DE BOSA. </t>
  </si>
  <si>
    <t>INMOBILIARIA BUENA RAICES S.A.S.</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</si>
  <si>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</si>
  <si>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LUISA FERNANDA INFANTE IMBACHI</t>
  </si>
  <si>
    <t>Aunar esfuerzos técnicos, administrativos y financieros con el fin de desarrollar acciones articuladas entre la SCRD, el IDARTES y los Fondos de Desarrollo Local, orientadas a fomentar procesos de formación, cualificación, fortalecimiento y participación de los agentes culturales territoriales del Distrito Capital, en el marco de la creación, comercialización, apropiación y circulación de bienes y servicios culturales, artísticos y patrimoniales, de conformidad con las iniciativas priorizadas en la estrategia Distrital "Presupuestos Participativos", los acuerdos locales o las iniciativas concertadas con los pueblos étnicos y grupos de interés de los territorios y a las acciones adelantadas en el “Proceso Misional de Fomento”, de acuerdo con los proyectos a ejecutar asociados a las metas de cada localidad en el programa "Es Cultura Local 2023".</t>
  </si>
  <si>
    <t xml:space="preserve">SECRETARIA DE CULTURA, RECREACIÓN Y DEPORTE -INSTITUTO DISTRITAL DE LAS ARTES. </t>
  </si>
  <si>
    <t>PRESTAR LOS SERVICIOS PROFESIONALES A LA ALCALDÍA LOCAL DE BOSA, PARA APOYAR LA FORMULACIÓN, EJECUCIÓN, SEGUMIENTO Y MEJORA CONTINUA DEL SISTEMA DE SEGURIDAD Y SALUD EN EL TRABAJO</t>
  </si>
  <si>
    <t>IVAN DARIO MORALES CABRA</t>
  </si>
  <si>
    <t>CONTRATAR EL ARRENDAMIENTO DE UN BIEN INMUEBLE (BODEGA Y OFICINA) UBICADA EN LA DIRECCION CARRERA 81 A No 60-42 Sur, PARA EL AREA DEL ALMACEN DEL FDLB Y SALVAGUARDAR LOS BIENES DE LA ALCALDIA LOCAL DE BOSA</t>
  </si>
  <si>
    <t>FELIPE JIMENEZ ESGUERRA</t>
  </si>
  <si>
    <t>Prestar los servicios profesionales para apoyar el cubrimiento de las actividades, cronogramas y agenda de la Alcaldía local a nivel interno y externo, así como la generación de contenidos periodísticos.</t>
  </si>
  <si>
    <t>MONICA JHISET MOLINA HERNÁNDEZ</t>
  </si>
  <si>
    <t>COMPRAVENTA</t>
  </si>
  <si>
    <t>PRESTACIÓN DEL SERVICIO DE MONITOREO DE GPS Y MEDICIÓN DE VARIABLES DE OPERACIÓN DE LOS VEHÍCULOS LIVIANOS DEL FONDO DE DESARROLLO LOCAL BOSA</t>
  </si>
  <si>
    <t>VISATEL DE COLOMBIA S A S</t>
  </si>
  <si>
    <t>PRESTACIÓN DE SERVICIOS</t>
  </si>
  <si>
    <t>PRESTACIÓN DEL SERVICIO INTEGRAL DE VIGILANCIA Y SEGURIDAD PRIVADA FIJA, MÓVIL PERMANENTE CON MEDIOS TECNOLÓGICOS Y SIN ARMAS EN LOS PREDIOS QUE DESIGNE LA ALCALDÍA LOCAL DE BOSA</t>
  </si>
  <si>
    <t>TAC SEGURIDAD LTDA</t>
  </si>
  <si>
    <t>Prestar los servicios para apoyar administrativa y asistencialmente a las Inspecciones de Policía de la Localidad de Bosa.</t>
  </si>
  <si>
    <t>EFRAÍN ALFONSO PÉREZ PRIETO</t>
  </si>
  <si>
    <t>NANCY MARCELA GUTIERREZ BARACETA</t>
  </si>
  <si>
    <t>PRESTAR EL SERVICIO DE MANTENIMIENTO PREVENTIVO Y CORRECTIVO CON SUMINISTRO DE REPUESTOS, DEL SISTEMA TELEFÓNICO - EQUIPOS Y RED TELEFÓNICA INSTALADOS EN LAS DEPENDENCIAS DE LA ALCALDÍA LOCAL DE BOSA.</t>
  </si>
  <si>
    <t>COMINFOR SAS</t>
  </si>
  <si>
    <t>PRESTAR SERVICIOS PROFESIONALES ESPECIALIZADOS PARA IMPLEMENTAR Y HACER SEGUIMIENTO A LAS ACCIONES QUE SE DESARROLLAN EN EL MARCO DE LOS PROYECTOS DE RIESGOS, AMBIENTE Y ANIMALES QUE SEAN PROMOVIDAS DESDE LA ALCALDÍA LOCAL DE BOSA.</t>
  </si>
  <si>
    <t>ANA MARÍA SÁNCHEZ PRIETO</t>
  </si>
  <si>
    <t xml:space="preserve">COMPRAVENTA </t>
  </si>
  <si>
    <t>CONTRATAR EL SERVICIO DETRANSPORTE TERRESTRE AUTOMOTORESPECIAL DE PASAJEROS, PARA LAS ACTIVIDADES POLICIVAS A CARGO DEL FONDODE DESARROLLO LOCAL DE BOSA, CONFORME ALO ESTABLECIDO EN EL ACUERDO MARCO DEPRECIOS CCE – 144 – 2023</t>
  </si>
  <si>
    <t>GRUPO EMPRESARIAL JHS SAS</t>
  </si>
  <si>
    <t>DESARROLLAR ACCIONES Y ESTRATEGIAS QUE SE ENCUENTREN DIRIGIDAS A LA ADOLESCENCIA, Y QUE ESTÉN ENCAMINADAS A FAVORECER Y FORTALECER LOS PROCESOS DE PREVENCIÓN DE EMBARAZO, ASÍ COMO LA PROMOCIÓN DE LOS DERECHOS SEXUALES Y DERECHOS REPRODUCTIVOS, EL GOCE EFECTIVO, LA SATISFACCIÓN Y LA GRATIFICACIÓN SEXUAL DE LOS MISMOS, EL DESARROLLO DE LA AUTONOMÍA, LA LIBRE EXPRESIÓN DEL PENSAMIENTO. Y TRANSFORMACIÓN DE IMAGINARIOS SOCIALES".</t>
  </si>
  <si>
    <t>UNIVERSIDAD COLEGIO MAYOR DE CUNDINAMARCA</t>
  </si>
  <si>
    <t>AUNAR ESFUERZOS ADMINISTRATIVOS, TÉCNICOS, FINANCIEROS Y LOGÍSTICOS ENTRE PROPAIS Y EL FONDO DE DESARROLLO LOCAL DE BOSA PARA LA CONSOLIDACIÓN Y FORTALECIMIENTO ECONÓMICO DE LOS EMPRENDIMIENTOS LOCALES A TRAVÉS DEL PROGRAMA IMPULSO LOCAL 3.0</t>
  </si>
  <si>
    <t>PROPAIS - CORPORACIÓN PARA EL DESARROLLO DE LAS MICROEMPRESAS</t>
  </si>
  <si>
    <t>Prestar los servicios de apoyo a la gestión para realizar el análisis de datos e informes estratégicos para la Alcaldía Local de Bosa.</t>
  </si>
  <si>
    <t>DIEGO ANDRES CONTRERAS PEREZ</t>
  </si>
  <si>
    <t>Prestar los servicios para apoyar administrativa y asistencialmente a las Inspecciones de Policía de la Localidad de Bosa</t>
  </si>
  <si>
    <t>GAUDIS CARINA ALONSO PINILLA</t>
  </si>
  <si>
    <t>PRESTAR SERVICIOS DE APOYO A LA GESTIÓN AL FONDO DE DESARROLLO LOCAL DE BOSA PARA ACOMPAÑAR LOS PROCESOS DE INTERVENCIÓN Y RECUPERACIÓN DE ESPACIO PÚBLICO POR INADECUADA DISPOSICIÓN DE RESIDUOS MIXTOS EN EL MARCO DE LA REDUCCIÓN DE RIESGOS EN LA LOCALIDAD DE BOSA</t>
  </si>
  <si>
    <t>GILBERT FERNEY ARDILA CRUZ</t>
  </si>
  <si>
    <t>PRESTAR SERVICIOS INTEGRALES PARA DESARROLLAR ESTRATEGIAS PEDAGÓGICAS, FORMATIVAS, DE SENSIBILIZACIÓN Y GESTIÓN EN LOS COMPONENTES DE CULTURA, AMBIENTE, SEGURIDAD Y JUSTICIA</t>
  </si>
  <si>
    <t>UNIVERSIDAD DISTRITAL FRANCISCO JOSE DE CALDAS</t>
  </si>
  <si>
    <t>JOHAN ANDREY LOPEZ VANEGAS</t>
  </si>
  <si>
    <t>PRESTAR LOS SERVICIOS PROFESIONALES PARA REALIZAR EL SEGUIMIENTO A LA GESTIÓN ADMINISTRATIVA, FINANCIERA Y OPERATIVA A LA EJECUCIÓN DEL PROYECTO DE INVERSIÓN No 1794. BOSA FORTALECE EL ACCESO A LA EDUCACIÓN SUPERIOR DEL SIGLO XXI.</t>
  </si>
  <si>
    <t>DANIELA ANDREA MOGOLLON POLANIA</t>
  </si>
  <si>
    <t>CONTRATO DE OBRA</t>
  </si>
  <si>
    <t>CONTRATAR POR EL SISTEMA DE PRECIOS UNITARIOS FIJOS Y A MONTO AGOTABLE, LAS OBRAS NECESARIAS PARA EL MEJORAMIENTO, MANTENIMIENTO Y/O DOTACIÓN DE MOBILIARIO DE DIFERENTES PARQUES VECINALES Y/O DE BOLSILLO DE LA LOCALIDAD DE BOSA, DE ACUERDO CON LA DESCRIPCION, ESPECIFICACIONES Y DEMAS CONDICIONES ESTABLECIDAS EN EL ANEXO TÉCNICO</t>
  </si>
  <si>
    <t>CONSORCIO PARQUES 2023.</t>
  </si>
  <si>
    <t>CONTRATO INTERVENTORÍA</t>
  </si>
  <si>
    <t>REALIZAR LA INTERVENTORÍA TÉCNICA, ADMINISTRATIVA, FINANCIERA, JURÍDICA, SOCIAL, AMBIENTAL Y SST AL CONTRATO DE OBRA PÚBLICA QUE TENDRÁ POR OBJETO CONTRACTUAL: "CONTRATAR POR EL SISTEMA DE PRECIOS UNITARIOS FIJOS Y A MONTO AGOTABLE, LAS OBRAS NECESARIAS PARA EL MEJORAMIENTO, MANTENIMIENTO Y/O DOTACIÓN DE MOBILIARIO DE DIFERENTES PARQUES VECINALES Y/O DE BOLSILLO DE LA LOCALIDAD DE BOSA, DE ACUERDO CON LA DESCRIPCION, ESPECIFICACIONES Y DEMAS CONDICIONES ESTABLECIDAS EN EL ANEXO TÉCNICO</t>
  </si>
  <si>
    <t>SOLUCIONES PARA LA INGENIERIA S.A.S</t>
  </si>
  <si>
    <t>EJECUCIÓN DE LAS OBRAS POR EL SISTEMA DE PRECIOS UNITARIOS FIJOS SIN FÓRMULA DE REAJUSTE PARA LA CONSTRUCCIÓN DE UN NUEVO EQUIPAMIENTO COMUNAL EN LA LOCALIDAD DE BOSA</t>
  </si>
  <si>
    <t>GRUPO MSG SAS.</t>
  </si>
  <si>
    <t>REALIZAR LA INTERVENTORÍA TÉCNICA, ADMINISTRATIVA, FINANCIERA, JURÍDICA, SOCIAL, AMBIENTAL Y SST AL CONTRATO DE OBRA PÚBLICA QUE TENDRÁ POR OBJETO CONTRACTUAL LA EJECUCION DE LAS OBRAS POR EL SISTEMA DE PRECIOS UNITARIOS FIJOS SIN FORMULA DE REAJUSTE PARA CONTRUCCION DE UN  NUEVO EQUIPAMIENTO COMUNAL EN LA LOCALIDAD DE BOSA.</t>
  </si>
  <si>
    <t>CONSORCIO INGEJASB</t>
  </si>
  <si>
    <t>EJECUTAR, POR EL SISTEMA DE PRECIOS UNITARIOS FIJOS Y A MONTO AGOTABLE LAS OBRAS Y ACTIVIDADES NECESARIAS PARA LA CONSERVACION DEL ESPACIO PUBLICO EN LA LOCALIDAD DE BOSA, DE ACUERDO CON LA DESCRIPCIÓN, ESPECIFICACIONES Y DEMÁS CONDICIONES ESTABLECIDAS EN EL ANEXO TÉCNICO</t>
  </si>
  <si>
    <t>CONSORCIO SANTA FE</t>
  </si>
  <si>
    <t>REALIZAR EL MANTENIMIENTO PREVENTIVO Y CORRECTIVO DE LA INFRAESTRUCTURA TECNOLÓGICA DE PROPIEDAD DE LA ALCALDÍA LOCAL DE BOSA INCLUYENDO BOLSA DE REPUESTOS</t>
  </si>
  <si>
    <t>MAKROSYSTEM COLOMBIA S.A.S.</t>
  </si>
  <si>
    <t>REALIZAR INTERVENTORÍA TÉCNICA, ADMINISTRATIVA, FINANCIERA, CONTABLE, LEGAL, AMBIENTAL Y DE SEGURIDAD Y SALUD EN EL TRABAJO A PRECIO GLOBAL, AL CONTRATO DE OBRA QUE TIENE POR OBJETO "EJECUTAR, POR EL SISTEMA DE PRECIOS UNITARIOS FIJOS Y A MONTO AGOTABLE LAS OBRAS Y ACTIVIDADES NECESARIAS PARA LA CONSERVACION DEL ESPACIO PUBLICO EN LA LOCALIDAD DE BOSA, DE ACUERDO CON LA DESCRIPCIÓN, ESPECIFICACIONES Y DEMÁS CONDICIONES ESTABLECIDAS EN EL ANEXO TÉCNICO</t>
  </si>
  <si>
    <t>ALMA INTERVENTORÍA &amp; CONSULTORÍA S.A.S</t>
  </si>
  <si>
    <t>REALIZAR LAS OBRAS PARA LA CONSERVACIÓN DE MALLA VIAL Y ESPACIO PUBLICO ASOCIADO DE LA LOCALIDAD DE BOSA - BOGOTÁ, D.C. A TRAVÉS DEL SISTEMA DE PRECIOS UNITARIOS FIJOS Y A MONTO AGOTABLE, DE ACUERDO CON LA DESCRIPCIÓN, ESPECIFICACIONES Y DEMÁS CONDICIONES ESTABLECIDAS EN EL ANEXO TÉCNICO</t>
  </si>
  <si>
    <t>CONSORCIO ESPACIO 402</t>
  </si>
  <si>
    <t>PRESTAR LOS SERVICIOS PARA LA REALIZACIÓN DE ACTIVIDADES MISIONALES Y DE APOYO QUE REQUIERA LA LOCALIDAD DE BOSA EN EL MARCO DEL CUMPLIMIENTO DEL PLAN DE DESARROLLO LOCAL</t>
  </si>
  <si>
    <t>LOGISTICA Y GESTION DE NEGOCIOS SAS</t>
  </si>
  <si>
    <t>REALIZAR LA INTERVENTORÍA TÉCNICA, ADMINISTRATIVA, FINANCIERA, JURÍDICA, SOCIAL, AMBIENTAL Y SST AL CONTRATO DE OBRA PÚBLICA QUE TENDRÁ POR OBJETO CONTRACTUAL: REALIZAR LAS OBRAS PARA LA CONSERVACIÓN DE MALLA VIAL Y ESPACIO PUBLICO ASOCIADO DE LA LOCALIDAD DE BOSA - BOGOTÁ, DC A TRAVÉS DEL SISTEMA DE PRECIOS UNITARIOS FIJOS YA MONTO AGOTABLE, DE ACUERDO CON LA DESCRIPCIÓN, ESPECIFICACIONES Y DEMÁS CONDICIONES ESTABLECIDAS EN EL ANEXO TÉCNICO</t>
  </si>
  <si>
    <t>CONSORCIO INTER UMBRE-AC</t>
  </si>
  <si>
    <t>PRESTAR LOS SERVICIOS DE SALUD ANIMAL PARA LA PREVENCIÓN Y ATENCIÓN MEDICA VETERINARIA DE ANIMALES EN CONDICIÓN DE HABITABILIDAD DE CALLE Y ANIMALES DE COMPAÑÍA DE ESTRATOS 1, 2, Y 3 DE ESPECIE FELINA Y CANINA, CON EL PROPÓSITO DE FORTALECER LA ESTRATEGIA DE BIENESTAR ANIMAL EN LA LOCALIDAD DE BOSA</t>
  </si>
  <si>
    <t>FUNDACION ECODES</t>
  </si>
  <si>
    <t>CONTRATO DE SUMINISTRO</t>
  </si>
  <si>
    <t>REALIZAR EL SUMINISTRO DE ELEMENTOS E INSUMOS PARA EL FORTALECIMIENTO DE LA AGRICULTURA URBANA EN LA LOCALIDAD DE BOSA</t>
  </si>
  <si>
    <t>CIMAC REPRESENTACIONES SAS</t>
  </si>
  <si>
    <t>PRESTACIÓN DEL SERVICIO PERMANENTE E INTEGRAL DE COMUNICACIONES PARA DESARROLLAR Y EJECUTAR LOS PLANES DE MEDIOS MASIVOS, COMUNITARIOS, ALTERNATIVOS Y LOCALES INCLUYENDO BT, TTL Y LOS SERVICIOS DE PRODUCCIÓN, IMPRESIÓN, INSTALACIÓN Y DESINSTALACIÓN DE PIEZAS GRÁFICAS, IMPRESOS, GRAN FORMATO Y DEMÁS PRODUCTOS PARA LA DIVULGACIÓN DE CAMPAÑAS Y ESTRATEGIAS INSTITUCIONALES DE LA ALCALDÍA LOCAL DE BOSA</t>
  </si>
  <si>
    <t xml:space="preserve">BIG MEDIA PUBLICIDAD SAS </t>
  </si>
  <si>
    <t>REALIZAR A PRECIOS UNITARIOS FIJOS SIN FORMULA DE REAJUSTE A MONTO AGOTABLE LOS MANTENIMIENTOS PREVENTIVO Y/O CORRECTIVO DE LOS SALONES COMUNALES UBICADOS EN LA LOCALIDAD DE BOSA EN BOGOTA DC</t>
  </si>
  <si>
    <t>CONSORCIO NOGAC</t>
  </si>
  <si>
    <t>PRESTAR LOS SERVICIOS PARA LA PLANTACIÓN Y MANTENIMIENTO DE ÁRBOLES, MANTENIMIENTO DE JARDINES E INSTALACIÓN DE MUROS VERDES, QUE PERMITAN EL INCREMENTO DE ÁREAS VERDES EN LA LOCALIDAD DE BOSA</t>
  </si>
  <si>
    <t>JHD INGENIEROS CONSULTORES ASOCIADOS LTDA</t>
  </si>
  <si>
    <t>ADQUISICIÓN DE CHALECOS ANTIBALAS NIVEL IIIA DE USO MASCULINO PARA FORTALECER LAS ACCIONES DE SEGURIDAD EN LOCALIDAD DE BOSA, A TRAVÉS DEL ACUERDO MARCO NO. CCE-278-AMP-2021</t>
  </si>
  <si>
    <t>INDUCON SAS</t>
  </si>
  <si>
    <t>PRESTAR LOS SERVICIOS DE APOYO A LA GESTIÓN PARA 
REALIZAR LAS ACTIVIDADES ADMINISTRATIVAS, OPERATIVAS Y DE GESTIÓN DEL 
DESPACHO DE LA ALCALDÍA LOCAL DE BOSA</t>
  </si>
  <si>
    <t>YISMAR SALAS ARAUJO</t>
  </si>
  <si>
    <t>PRESTAR LOS SERVICIOS PROFESIONALES ESPECIALIZADOS EN
LA IDENTIFICACIÓN DE PERCEPCIÓN CIUDADANA DE LA ALCALDÍA LOCAL DE BOSA Y
DEMÁS ACTIVIDADES DESIGNADAS POR EL DESPACHO</t>
  </si>
  <si>
    <t>PABLO EMILIO LUNA GUTIERREZ</t>
  </si>
  <si>
    <t>CONTRATAR EL ARRENDAMIENTO DE UN ÁREA QUE SIRVA COMO ESTACIONAMIENTO DEL VEHÍCULO MICROBUS A CARGO DEL FONDO DE DESARROLLO LOCAL DE BOSA</t>
  </si>
  <si>
    <t>PACTIA S.A.S.</t>
  </si>
  <si>
    <t>PRESTAR LOS SERVICIOS PROFESIONALES PARA APOYAR EL TRÁMITE Y SEGUIMIENTO A DERECHOS DE PETICIÓN A CARGO DEL ÁREA PARA LA GESTIÓN POLICIVA DE LA ALCALDÍA LOCAL DE BOSA</t>
  </si>
  <si>
    <t>PAOLA ANDREA GALVIS RODRÍGUEZ</t>
  </si>
  <si>
    <t>PRESTAR SUS SERVICIOS PARA APOYAR ADMINISTRATIVAMENTE Y OPERATIVAMENTE LAS ACTIVIDADES ESTRATEGICAS DE LA ALCLADÍA LOCAL DE BOSA</t>
  </si>
  <si>
    <t>DAVID FELIPE AGUDELO BERMUDEZ</t>
  </si>
  <si>
    <t>PRESTAR SERVICIOS PROFESIONALES A LA ALCALDÍA LOCAL DE BOSA PARA DESARROLLAR LA ESTRATEGIA DE PERCEPCIÓN CIUDADANA COMO BALANCE PARA EL CIERRE DE GESTIÓN</t>
  </si>
  <si>
    <t>JAIME ANDRES OSORIO MARUN</t>
  </si>
  <si>
    <t>EJECUCIÓN DE LAS OBRAS POR EL SISTEMA DE PRECIOS UNITARIOS FIJOS SIN FÓRMULA DE REAJUSTE PARA LA CONSTRUCCIÓN DE UN NUEVO EQUIPAMIENTO COMUNAL EN EL BARRIO LA PORTADA III SECTOR EN LA LOCALIDAD DE BOSA</t>
  </si>
  <si>
    <t>CONSORCIO INGENIERIA XXI</t>
  </si>
  <si>
    <t>PRESTAR APOYO ASISTENCIAL EN LA GESTIÓN DE LA ALCALDÍA LOCAL DE BOSA EN EL TRAMITE DE LOS COMPARENDOS Y QUERELLAS DE 
CONFORMIDAD CON EL CODIGO NACIONAL DE POLICIA-LEY 1801 DE 2016</t>
  </si>
  <si>
    <t>KEREN ESTHER MARTINEZ MENDOZA</t>
  </si>
  <si>
    <t>PRESTAR LOS SERVICIOS PROFESIONALES COMO ABOGADO ESPECIALIZADO EN LOS TEMAS CORRESPONDIENTES A LA CONTRATACIÓN DE 
LA ALCALDIA LOCAL DE BOSA.</t>
  </si>
  <si>
    <t>OSCAR ANDRES GUTIERREZ HOYOS</t>
  </si>
  <si>
    <t>El COMODATARIO recibe del COMODANTE en préstamo de uso a título gratuito y con cargo a restituir bienes muebles de propiedad única y exclusiva del FONDO DE DESARROLLO LOCAL DE BOSA, sobre los cuales no pesa ningún gravamen o limitación alguna, los mismos se describen con las características y demás especificaciones en el alcance del objeto, para identificarlos en forma clara y precisa</t>
  </si>
  <si>
    <t>ASOCIACIÓN PARQUE EL CANADÁ</t>
  </si>
  <si>
    <t xml:space="preserve"> -   </t>
  </si>
  <si>
    <t>GIMNASIO MAYOR LOS OCOBOS</t>
  </si>
  <si>
    <t>JUNTA DE ACCIÓN COMUNAL BARRIO CARLOS ALBAN</t>
  </si>
  <si>
    <t>JUNTA DE ACCIÓN COMUNAL BARRIO LAS VEGAS</t>
  </si>
  <si>
    <t>JUNTA DE ACCIÓN COMUNAL BARRIO LOS NARANJOS</t>
  </si>
  <si>
    <t>JUNTA DE ACCIÓN COMUNAL BARRIO VILLA EMMA</t>
  </si>
  <si>
    <t>JUNTA DE ACCIÓN COMUNAL DEL BARRIO BRASIL II SECTOR</t>
  </si>
  <si>
    <t>PRESTAR SERVICIOS DE MANTENIMIENTO PREVENTIVO Y CORRECTIVO CON SUMINISTRO E INSTALACIÓN DE REPUESTOS Y ACCESORIOS NUEVOS Y ORIGINALES DE CADA UNA DE LAS MARCAS Y LAVADO DE LOS VEHÍCULOS, REVISIÓN TÉCNICO-MECÁNICA, DE GASES Y SERVICIOS REQUERIDOS DEL PARQUE AUTOMOTOR DEL FONDO DE DESARROLLO LOCAL DE BOSA, A MONTO AGOTABLE.</t>
  </si>
  <si>
    <t>CENTRO INTEGRAL DE MANTENIMIENTO AUTOCARS S.A.S</t>
  </si>
  <si>
    <t>AUTOINVERCOL SA</t>
  </si>
  <si>
    <t>MOTO MUNDIAL</t>
  </si>
  <si>
    <t>PRESTAR LOS SERVICIOS DE APOYO EN LA CONDUCCIÓN DE LOS VEHÍCULOS DE LA ALCALDÍA LOCAL DE BOSA DE ACUERDO CON LAS INSTRUCCIONES IMPARTIDAS POR EL/LA ALCALDE/SA LOCAL</t>
  </si>
  <si>
    <t>NESTOR FABIAN MARIN PUBLIDO</t>
  </si>
  <si>
    <t>PRESTAR LOS SERVICIOS PROFESIONALES A LA ALCALDÍA LOCAL DE BOSA EN EL APOYO A LAS ACTIVIDADES DE ARTICULACIÓN PARA EL DESARROLLO DE ACCIONES COMPLEMENTARIAS DE LA ESTRATEGIA TERRITORIAL DE SALUD EN EL MARCO DE LA EJECUCIÓN DEL PROYECTO DE INVERSIÓN 1690 - BOSA CUIDA A UNA CIUDADANÍA IMPARABLE</t>
  </si>
  <si>
    <t>CAMILA ANDREA MANCHOLA ANGARITA</t>
  </si>
  <si>
    <t>REALIZAR LA INTERVENTORÍA TÉCNICA, ADMINISTRATIVA, FINANCIERA, JURÍDICA, CONTABLE, SOCIAL, AMBIENTAL Y SST AL CONTRATO DE OBRA PÚBLICA QUE TENDRÁ POR OBJETO CONTRACTUAL: EJECUCIÓN DE LAS OBRAS POR EL SISTEMA DE PRECIOS UNITARIOS FIJOS SIN FÓRMULA DE REAJUSTE PARA LA CONSTRUCCIÓN DE UN NUEVO EQUIPAMIENTO COMUNAL EN EL BARRIO LA PORTADA III SECTOR EN LA LOCALIDAD DE BOSA</t>
  </si>
  <si>
    <t>UNIÓN TEMPORAL ALIANZA INGENIEROS</t>
  </si>
  <si>
    <t>REALIZAR LA ADQUISICIÓN DE ELEMENTOS PARA LA IMPLEMENTACIÓN DE LOS PROCESOS COMUNITARIOS DE EDUCACIÓN AMBIENTAL - PROCEDA, CORRESPONDIENTES A LAS CONCERTACIONES 2022 EN LA LOCALIDAD DE BOSA</t>
  </si>
  <si>
    <t>GESTION LOGISTICA INTEGRAL M&amp;M</t>
  </si>
  <si>
    <t>PRESTAR LOS SERVICIOS PROFESIONALES ADMINISTRATIVOS EN LO RELACIONADO CON LOS TEMAS DEPORTIVOS PARA EL FONDO DE DESARROLLO LOCAL DE BOSA.</t>
  </si>
  <si>
    <t>DIANA CAROLINA SERNA HERRERA</t>
  </si>
  <si>
    <t>REALIZAR LA ADQUISICIÓN E INSTALACIÓN DE INSTRUMENTOS MÚSICALES DESTINADOS PARA LA DOTACIÓN DE UNIDADES OPERATIVAS (JARDINES INFANTILES) DE LA LOCALIDAD DE BOSA</t>
  </si>
  <si>
    <t>FUNDACION CONSTRUCCION LOCAL</t>
  </si>
  <si>
    <t>ADQUISICIÓN DE VEHÍCULOS - TIPO PANEL DE VIGILANCIA, PARA FORTALECER LAS ACCIONES DE SEGURIDAD DE LA POLICÍA EN LA LOCALIDAD DE BOSA</t>
  </si>
  <si>
    <t>UT BCB</t>
  </si>
  <si>
    <t>RECONOCER Y VISIBILIZAR LOS SABERES ANCESTRALES DESDE LA SALUD EN LOS PUEBLOS Y COMUNIDADES ÉTNICAS DE LA LOCALIDAD DE BOSA, POR MEDIO DE LA CONSOLIDACIÓN E IMPLEMENTACIÓN DE LA ESCUELA DE SABERES ANCESTRALES</t>
  </si>
  <si>
    <t>CABILDO MAYOR INGA KICHWA DE BOGOTA</t>
  </si>
  <si>
    <t>CONTRATAR LA ADQUISICIÓN E INSTALACIÓN DE ELEMENTOS TECNOLÓGICOS PARA LA DOTACIÓN DE COLEGIOS OFICIALES, SEDES CULTURALES, CASA DE LA JUVENTUD Y PROCESOS COMUNITARIOS DE EDUCACIÓN AMBIENTAL - PROCEDAS CONFORME A LO ESTABLECIDO EN EL ACUERDO MARCO DE PRECIOS CCE-280-AMP-2021 DE COLOMBIA COMPRA EFICIENTE</t>
  </si>
  <si>
    <t>PROVEEDORES PARA SISTEMAS Y CIA SAS</t>
  </si>
  <si>
    <t>QUALITY GROUP SERVICES SAS</t>
  </si>
  <si>
    <t>GRAN IMAGEN SAS</t>
  </si>
  <si>
    <t>COMPUTEL SYSTEM SAS</t>
  </si>
  <si>
    <t>PRESTAR LOS SERVICIOS PROFESIONALES PARA LA OPERACIÓN, PRESTACIÓN, SEGUIMIENTO Y CUMPLIMIENTO DE LOS PROCEDIMIENTOS ADMINISTRATIVOS, OPERATIVOS Y PROGRAMÁTICOS DEL SERVICIO APOYO ECONÓMICO TIPO C, QUE CONTRIBUYAN A LA GARANTÍA DE LOS DERECHOS DE LA POBLACIÓN MAYOR EN EL MARCO DE LA POLÍTICA PÚBLICA SOCIAL PARA EL ENVEJECIMIENTO Y LA VEJEZ EN EL DISTRITO CAPITAL A CARGO DE LA ALCALDÍA LOCAL DE BOSA</t>
  </si>
  <si>
    <t>MICHAEL PEÑA BOLAÑOS</t>
  </si>
  <si>
    <t>PRESTAR LOS SERVICIOS DE APOYO A LA GESTIÓN EN LOS PROCESOS DE OBRA QUE SE ADELANTEN EN LOS PROYECTOS DE CONSTRUCCIÓN Y/O MANTENIMIENTO DE SALONES COMUNALES, EJECUTADOS POR EL FONDO DE DESARROLLO LOCAL</t>
  </si>
  <si>
    <t>JUAN CAMILO QUIROGA LAITON</t>
  </si>
  <si>
    <t>REALIZAR LA ADQUISICIÓN DE MATERIAL BIBLIOGRÁFICO PARA LAS INSTITUCIONES EDUCATIVAS DISTRITALES-IED PRIORIZADAS EN LA
VIGENCIA EN EL MARCO DEL PROYECTO DE INVERSIÓN 1798-LA NIÑEZ DE BOSA LISTA PARA EDUCARSE</t>
  </si>
  <si>
    <t>PANAMERICANA LIBRERÍA Y PAPELERÍA S.A.</t>
  </si>
  <si>
    <t>CONTRATAR LOS SEGUROS QUE AMPAREN LOS INTERESES PATRIMONIALES ACTUALES Y FUTUROS, ASÍ COMO LOS BIENES DE PROPIEDAD DEL FONDO DE DESARROLLO LOCAL DE BOSA, QUE ESTÉN BAJO SU RESPONSABILIDAD Y CUSTODIA Y AQUELLOS QUE SEAN ADQUIRIDOS PARA DESARROLLAR LAS FUNCIONES INHERENTES A SU ACTIVIDAD, ASÍ COMO LA EXPEDICIÓN DE CUALQUIER OTRA PÓLIZA DE SEGUROS QUE REQUIERA LA ENTIDAD EN EL DESARROLLO DE SU ACTIVIDAD</t>
  </si>
  <si>
    <t>ASEGURADORA SOLIDARIA DE COLOMBIA EC</t>
  </si>
  <si>
    <t>PRESTAR LOS SERVICIOS PROFESIONALES ESPECIALIZADOS PARA APOYAR JURÍDICAMENTE LA REVISIÓN DE LOS TEMAS DE CONTRATACIÓN DE LA ALCALDÍA LOCAL DE BOSA</t>
  </si>
  <si>
    <t>NAYIVE CARRASCO PATIÑO</t>
  </si>
  <si>
    <t>PRESTAR SERVICIOS PROFESIONALES COMO ABOGADO PARA COBRO PERSUASIVO, EN EL ÁREA DE GESTIÓN POLICIVA Y JURÍDICA DE LA ALCALDIA LOCAL DE BOSA.</t>
  </si>
  <si>
    <t>ANGELA VIVIANA OROZCO CUBILLOS</t>
  </si>
  <si>
    <t>PRESTAR LOS SERVICIOS PROFESIONALES PARA APOYAR EN LAS ACTIVIDADES Y PROCESOS DE INDOLE ADMINISTRATIVO Y/O OPERATIVO DEFINIDOS POR EL REFERENTE AMBIENTAL TERRITORIAL DE LA ALCALDIA LOCA</t>
  </si>
  <si>
    <t>KAREN MARCELA CARVAJAL PARRA</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</si>
  <si>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</si>
  <si>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CARMEN ELISA GUTIERREZ HERNANDEZ</t>
  </si>
  <si>
    <t>WILLIAM ESTEBAN RODRIGUEZ CASTIBLANCO</t>
  </si>
  <si>
    <t>PRESTAR LOS SERVICIOS DE APOYO A LA GESTION AL FONDO DE DESARROLLO LOCAL DE BOSA, PARA ACOMPAÑAR LOS PROCESOS DE FORTALECIMIENTO DE LA CULTURA CIUDADANA Y PREVENCION DE LA OCURRENCIA DE COMPORTAMIENTOS CONTRARIOS A LA CONVIVENCIA Y LAS RELACIONES PACÍFICAS ENTRE LOS CIUDADANOS DEFINIDOS EN EL CÓDIGO NACIONAL DE SEGURIDAD Y CONVIVENCIA</t>
  </si>
  <si>
    <t>OSMAN LOPEZ LOZADA</t>
  </si>
  <si>
    <t xml:space="preserve">
PRESTAR LOS SERVICIOS DE APOYO A LA GESTIÓN DOCUMENTAL DE LA ALCALDÍA LOCAL DE BOSA EN LA IMPLEMENTACIÓN DE LOS PROCESOS DE CLASIFICACIÓN, ORDENACIÓN, SELECCIÓN NATURAL, FOLIACIÓN, IDENTIFICACIÓN, LEVANTAMIENTO DE INVENTARIOS, ALMACENAMIENTO Y APLICACIÓN DE PROTOCOLOS DE ELIMINACIÓN Y TRANSFERENCIAS DOCUMENTALES</t>
  </si>
  <si>
    <t>MARY LUZ BUITRAGO MONTAÑA</t>
  </si>
  <si>
    <t>PRESTAR SERVICIOS DE APOYO A LA GESTIÓN EN LOS PROCESOS ADMINISTRATIVOS Y OPERATIVOS QUE SE ADELANTEN DESDE LA ALCALDÍA LOCAL DE BOSA</t>
  </si>
  <si>
    <t>HILDA JULIANA SOLORZANO RODRIGUEZ</t>
  </si>
  <si>
    <t>EDISON FERNANDO PULIDO TOVAR</t>
  </si>
  <si>
    <t xml:space="preserve">	PRESTAR LOS SERVICIOS DE APOYO A LAS LABORES DE MANTENIMIENTO LOCATIVO, PREVENTIVO Y CORRECTIVO, REPARACIONES Y ADECUACIONES QUE SE PRESENTEN EN LAS SEDES DE LA ALCALDÍA LOCAL DE BOSA Y LAS DEMÁS QUE DEMANDE LA ADMINISTRACIÓN LOCAL</t>
  </si>
  <si>
    <t>ELEYCER CONDE POLOCHE</t>
  </si>
  <si>
    <t xml:space="preserve">	PRESTAR SERVICIOS DE APOYO A LA GESTIÓN EN LABORES ADMINISTRATIVAS Y ASISTENCIALES QUE SE REQUIERAN EN LAS INSPECCIONES DE POLICÍA DE LA LOCALIDAD DE BOSA</t>
  </si>
  <si>
    <t>KAREN JULIETH SANDOVAL CASALLAS</t>
  </si>
  <si>
    <t>ROMULO MENDOZA ARIAS</t>
  </si>
  <si>
    <t>ZUL BRIGITH MORA RIOS</t>
  </si>
  <si>
    <t>DENYI MICHELE CORTES CASTRO</t>
  </si>
  <si>
    <t>SANDRA LUCIA GUTIERREZ PARRA</t>
  </si>
  <si>
    <t>ANA MILENA TAMBO ANGEL</t>
  </si>
  <si>
    <t>PRESTAR SUS SERVICIOS DE APOYO ADMINISTRATIVO Y OPERATIVO EN LO RELACIONADO AL TRÁMITE DE LOS PROCESOS Y PROCEDIMIENTOS, LEVANTAMIENTO Y VERIFICACIÓN DE INVENTARIOS DE LOS BIENES DE PROPIEDAD O BAJO CUSTODIA DEL FONDO DE DESARROLLO LOCAL DE BOSA</t>
  </si>
  <si>
    <t>JUAN CARLOS SALAZAR PATIÑO</t>
  </si>
  <si>
    <t xml:space="preserve">	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</si>
  <si>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NELSON JAVIER ORTIZ NOVA</t>
  </si>
  <si>
    <t>PRESTAR SERVICIOS DE APOYO A LA GESTIÓN EN LOS PROCESOS ADMINISTRATIVOS Y OPERATIVOS QUE SE ADELANTEN DESDE LA ALCALDÍA LOCAL DE BOSA.</t>
  </si>
  <si>
    <t>ELSA MARLEN BARRANTES MAYORGA</t>
  </si>
  <si>
    <t>PRESTAR EL SERVICIO DE MENSAJERÍA, CORREO CERTIFICADO Y SERVICIO DE CORREO PARA EL ENVÍO DE NOTIFICACIONES, PARA EL DESARROLLO DE LAS ACTIVIDADES ADMINISTRATIVAS DE FUNCIONAMIENTO DE LA ALCALDÍA LOCAL DE BOSA E INSPECCIONES DE POLICÍA DE LA LOCALIDAD, DE CONFORMIDAD CON LAS CONDICIONES Y OBLIGACIONES ESTABLECIDAS EN EL PRESENTE ESTUDIO PREVIO</t>
  </si>
  <si>
    <t>SERVICIOS POSTALES NACIONALES S.A.S.</t>
  </si>
  <si>
    <t>LUISA FERNANDA MENDEZ HERNANDEZ</t>
  </si>
  <si>
    <t>JUAN SEBASTIAN PIÑEROS CASTELBLANCO</t>
  </si>
  <si>
    <t>ANA LORENA AVILA CUBIDES</t>
  </si>
  <si>
    <t>LAURA MAYERLY ROJAS OSPINA</t>
  </si>
  <si>
    <t>PRESTAR SERVICIOS DE APOYO A LA GESTIÓN EN LABORES ADMINISTRATIVAS Y ASISTENCIALES QUE SE REQUIERAN EN LAS INSPECCIONES DE POLICÍA DE LA LOCALIDAD DE BOSA</t>
  </si>
  <si>
    <t>HERNAN MUÑOZ LARA</t>
  </si>
  <si>
    <t>Suministro de combustible gasolina corriente y ACPM - para los vehículos y plantas eléctricas propiedad y al servicio del Fondo de Desarrollo Local de Bosa  de conformidad al acuerdo marco de precios Suministro de combustible CCE-326-AMP-2022.</t>
  </si>
  <si>
    <t>ORGANIZACIÓN TERPEL S.A.</t>
  </si>
  <si>
    <t>PRESTAR LOS SERVICIOS PROFESIONALES EN TODAS LAS ACTIVIDADES ASIGNADAS EN EL TRÁMITE Y DESARROLLO DE LOS DESPACHOS  COMISORIOS QUE POR COMPETENCIA CORRESPONDE A LA ALCALDÍA LOCAL DE BOSA</t>
  </si>
  <si>
    <t>BRIGITTE BELTRAN MARTINEZ</t>
  </si>
  <si>
    <t>PRESTAR LOS SERVICIOS PROFESIONALES PARA ADELANTAR LAS ACCIONES TENDIENTES A LA IMPLEMENTACIÓN DE LAS POLÍTICAS PÚBLICAS DEL ORDEN DISTRITAL EN LO LOCAL, SEGUIMIENTO AL PLAN DE DESARROLLO LOCAL, ACOMPAÑAR LAS INSTANCIAS DE PARTICIPACIÓN QUE LE SEAN ASIGNADAS POR LA SUPERVISORA Y APOYAR LAS DEMÁS ACTIVIDADES QUE SE GENEREN EN EL ÁREA DE GESTIÓN DEL DESARROLLO LOCAL</t>
  </si>
  <si>
    <t>JEFERSON NICOLÁS MORA TIQUE</t>
  </si>
  <si>
    <t>PRESTAR LOS SERVICIOS PROFESIONALES PARA REALIZAR Y CONSOLIDAR LOS INFORMES DE GESTIÓN DESARROLLADOS POR LA ALCALDÍA LOCAL DE BOSA</t>
  </si>
  <si>
    <t>DAYANA KATHERIN SALCEDO SANABRIA</t>
  </si>
  <si>
    <t>PRESTAR LOS SERVICIOS DE APOYO A LA GESTIÓN AL FONDO DE DESARROLLO LOCAL DE BOSA, PARA ACOMPAÑAR LOS PROCESOS DE FORTALECIMIENTO DE LA CULTURA CIUDADANA Y PREVENCIÓN DE LA OCURRENCIA DE COMPORTAMIENTOS CONTRARIOS A LA CONVIVENCIA  Y LAS RELACIONES PACÍFICAS ENTRE LOS CIUDADANOS DEFINIDOS EN EL CÓDIGO NACIONAL DE SEGURIDAD Y CONVIVENCIA.</t>
  </si>
  <si>
    <t>JONATHAN JAVIER SANTOFIMIO POLOCHE</t>
  </si>
  <si>
    <t>PRESTAR SERVICIOS DE APOYO A LA GESTIÓN PARA REALIZAR LAS ACTIVIDADES ADMINISTRATIVAS QUE SE ADELANTEN DESDE LA ALCALDÍA 
LOCAL DE BOSA.</t>
  </si>
  <si>
    <t>ERIKA YUSETH VERA BERMUDEZ</t>
  </si>
  <si>
    <t>PRESTAR SERVICIOS DE APOYO PARA LA CONDUCCIÓN DE LOS VEHÍCULOS DE LA ALCALDÍA LOCAL DE BOSA DE ACUERDO CON LAS INSTRUCCIONES IMPARTIDAS POR EL/LA ALCALDE/SA LOCAL.</t>
  </si>
  <si>
    <t>MAICOL MAURICIO MARTINEZ GARZON</t>
  </si>
  <si>
    <t>PRESTAR LOS SERVICIOS PROFESIONALES COMO INSTRUCTOR DE ACTIVIDAD FÍSICA Y DEPORTIVA, EN LA EJECUCIÓN DE LAS ACTIVIDADES PARA LA IMPLEMENTACIÓN DE PROCESOS DE FORMACIÓN PARA LOS CAMPOS DEPORTIVOS Y LAS ESTRATEGIAS DE ACTIVIDAD FÍSICA, EN CUMPLIMIENTO DEL PROYECTO DE INVERSIÓN 1804 - BOSA SE LA JUEGA POR EL DEPORTE</t>
  </si>
  <si>
    <t>BRAYAN STEVEN PARRA SANDOVAL</t>
  </si>
  <si>
    <t>PRESTAR SUS SERVICIOS PROFESIONALES ESPECIALIZADOS COMO ABOGADO PARA REALIZAR EL SEGUIMIENTO, REVISIÓN Y LIQUIDACIÓN DE CONTRATOS DEL FONDO DE DESARROLLO LOCAL DE BOSA.</t>
  </si>
  <si>
    <t>CAROLINA ESCARRAGA TREJOS</t>
  </si>
  <si>
    <t>FRANCISCO JULIAN FORERO RINCON</t>
  </si>
  <si>
    <t>JULIETH PAOLA GONZALEZ MERCHAN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</si>
</sst>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3" formatCode="_-* #,##0.00_-;\-* #,##0.00_-;_-* &quot;-&quot;??_-;_-@_-"/>
    <numFmt numFmtId="164" formatCode="_-* #,##0.0_-;\-* #,##0.0_-;_-* &quot;-&quot;??_-;_-@_-"/>
  </numFmts>
  <fonts count="7">
    <font>
      <sz val="11"/>
      <color theme="1"/>
      <name val="Calibri"/>
      <family val="2"/>
      <scheme val="minor"/>
    </font>
    <font>
      <sz val="11"/>
      <color theme="1"/>
      <name val="Calibri"/>
      <family val="2"/>
      <scheme val="minor"/>
    </font>
    <font>
      <b/>
      <sz val="20"/>
      <color indexed="60"/>
      <name val="Aharoni"/>
      <charset val="177"/>
    </font>
    <font>
      <b/>
      <sz val="24"/>
      <color rgb="FFC00000"/>
      <name val="Aharoni"/>
      <charset val="177"/>
    </font>
    <font>
      <b/>
      <sz val="10"/>
      <color rgb="FFFFFFFF"/>
      <name val="Arial"/>
      <family val="2"/>
    </font>
    <font>
      <b/>
      <sz val="10"/>
      <color theme="0"/>
      <name val="Arial"/>
      <family val="2"/>
    </font>
    <font>
      <sz val="11"/>
      <name val="Calibri"/>
      <family val="2"/>
      <scheme val="minor"/>
    </font>
  </fonts>
  <fills count="5">
    <fill>
      <patternFill patternType="none"/>
    </fill>
    <fill>
      <patternFill patternType="gray125"/>
    </fill>
    <fill>
      <patternFill patternType="solid">
        <fgColor rgb="FFC00000"/>
        <bgColor rgb="FF4472C4"/>
      </patternFill>
    </fill>
    <fill>
      <patternFill patternType="solid">
        <fgColor rgb="FFC00000"/>
        <bgColor indexed="64"/>
      </patternFill>
    </fill>
    <fill>
      <patternFill patternType="solid">
        <fgColor rgb="FF7030A0"/>
        <bgColor rgb="FF4472C4"/>
      </patternFill>
    </fill>
  </fills>
  <borders count="3">
    <border>
      <left/>
      <right/>
      <top/>
      <bottom/>
      <diagonal/>
    </border>
    <border>
      <left/>
      <right/>
      <top style="thin">
        <color rgb="FF8EA9DB"/>
      </top>
      <bottom/>
      <diagonal/>
    </border>
    <border>
      <left style="thin">
        <color indexed="64"/>
      </left>
      <right style="thin">
        <color indexed="64"/>
      </right>
      <top style="thin">
        <color indexed="64"/>
      </top>
      <bottom style="thin">
        <color indexed="64"/>
      </bottom>
      <diagonal/>
    </border>
  </borders>
  <cellStyleXfs count="3">
    <xf numFmtId="0" fontId="0" fillId="0" borderId="0"/>
    <xf numFmtId="9" fontId="1" fillId="0" borderId="0" applyFont="0" applyFill="0" applyBorder="0" applyAlignment="0" applyProtection="0"/>
    <xf numFmtId="43" fontId="1" fillId="0" borderId="0" applyFont="0" applyFill="0" applyBorder="0" applyAlignment="0" applyProtection="0"/>
  </cellStyleXfs>
  <cellXfs count="26">
    <xf numFmtId="0" fontId="0" fillId="0" borderId="0" xfId="0"/>
    <xf numFmtId="0" fontId="3" fillId="0" borderId="0" xfId="0" applyFont="1" applyAlignment="1">
      <alignment vertical="center"/>
    </xf>
    <xf numFmtId="0" fontId="0" fillId="0" borderId="0" xfId="0" applyAlignment="1">
      <alignment horizontal="center" vertical="center"/>
    </xf>
    <xf numFmtId="0" fontId="0" fillId="0" borderId="0" xfId="0" applyAlignment="1">
      <alignment wrapText="1"/>
    </xf>
    <xf numFmtId="14" fontId="0" fillId="0" borderId="0" xfId="0" applyNumberFormat="1"/>
    <xf numFmtId="14" fontId="0" fillId="0" borderId="0" xfId="0" applyNumberFormat="1" applyAlignment="1">
      <alignment wrapText="1"/>
    </xf>
    <xf numFmtId="0" fontId="4" fillId="2" borderId="1" xfId="0" applyFont="1" applyFill="1" applyBorder="1" applyAlignment="1">
      <alignment horizontal="center" vertical="center" wrapText="1"/>
    </xf>
    <xf numFmtId="9" fontId="0" fillId="0" borderId="0" xfId="1" applyFont="1"/>
    <xf numFmtId="43" fontId="4" fillId="2" borderId="1" xfId="2" applyFont="1" applyFill="1" applyBorder="1" applyAlignment="1">
      <alignment horizontal="center" vertical="center" wrapText="1"/>
    </xf>
    <xf numFmtId="43" fontId="0" fillId="0" borderId="0" xfId="2" applyFont="1"/>
    <xf numFmtId="0" fontId="5" fillId="3" borderId="0" xfId="0" applyFont="1" applyFill="1" applyAlignment="1">
      <alignment horizontal="center" vertical="center"/>
    </xf>
    <xf numFmtId="0" fontId="0" fillId="0" borderId="2" xfId="0" applyBorder="1" applyAlignment="1">
      <alignment horizontal="center" vertical="center"/>
    </xf>
    <xf numFmtId="0" fontId="6" fillId="0" borderId="2" xfId="0" applyFont="1" applyBorder="1"/>
    <xf numFmtId="3" fontId="6" fillId="0" borderId="2" xfId="0" applyNumberFormat="1" applyFont="1" applyBorder="1"/>
    <xf numFmtId="14" fontId="0" fillId="0" borderId="2" xfId="0" applyNumberFormat="1" applyBorder="1"/>
    <xf numFmtId="9" fontId="0" fillId="0" borderId="2" xfId="1" applyFont="1" applyBorder="1" applyAlignment="1"/>
    <xf numFmtId="0" fontId="0" fillId="0" borderId="2" xfId="0" applyBorder="1"/>
    <xf numFmtId="3" fontId="0" fillId="0" borderId="2" xfId="0" applyNumberFormat="1" applyBorder="1"/>
    <xf numFmtId="43" fontId="0" fillId="0" borderId="2" xfId="2" applyFont="1" applyBorder="1"/>
    <xf numFmtId="43" fontId="0" fillId="0" borderId="2" xfId="2" applyFont="1" applyBorder="1" applyAlignment="1">
      <alignment horizontal="center"/>
    </xf>
    <xf numFmtId="43" fontId="4" fillId="4" borderId="1" xfId="2" applyFont="1" applyFill="1" applyBorder="1" applyAlignment="1">
      <alignment horizontal="center" vertical="center" wrapText="1"/>
    </xf>
    <xf numFmtId="164" fontId="0" fillId="0" borderId="0" xfId="2" applyNumberFormat="1" applyFont="1" applyBorder="1" applyAlignment="1">
      <alignment vertical="top"/>
    </xf>
    <xf numFmtId="9" fontId="0" fillId="0" borderId="2" xfId="1" applyFont="1" applyFill="1" applyBorder="1" applyAlignment="1"/>
    <xf numFmtId="43" fontId="0" fillId="0" borderId="2" xfId="2" applyFont="1" applyFill="1" applyBorder="1"/>
    <xf numFmtId="43" fontId="0" fillId="0" borderId="2" xfId="2" applyFont="1" applyFill="1" applyBorder="1" applyAlignment="1">
      <alignment horizontal="center"/>
    </xf>
    <xf numFmtId="0" fontId="2" fillId="0" borderId="0" xfId="0" applyFont="1" applyAlignment="1">
      <alignment horizontal="center" vertical="center"/>
    </xf>
  </cellXfs>
  <cellStyles count="3">
    <cellStyle name="Millares" xfId="2" builtinId="3"/>
    <cellStyle name="Normal" xfId="0" builtinId="0"/>
    <cellStyle name="Porcentaje"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2</xdr:col>
      <xdr:colOff>276225</xdr:colOff>
      <xdr:row>0</xdr:row>
      <xdr:rowOff>752475</xdr:rowOff>
    </xdr:to>
    <xdr:pic>
      <xdr:nvPicPr>
        <xdr:cNvPr id="2" name="Imagen 2">
          <a:extLst>
            <a:ext uri="{FF2B5EF4-FFF2-40B4-BE49-F238E27FC236}">
              <a16:creationId xmlns:a16="http://schemas.microsoft.com/office/drawing/2014/main" id="{6F43211E-DE56-4271-B2C7-E4561A3E986C}"/>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1790700" cy="752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2" Type="http://schemas.openxmlformats.org/officeDocument/2006/relationships/externalLinkPath" Target="file:///C:\Users\sandra.cruz\Downloads\Reporte%20de%20giros%20enero%202021%20a%20marzo%202024.XLSX" TargetMode="External"/><Relationship Id="rId1" Type="http://schemas.openxmlformats.org/officeDocument/2006/relationships/externalLinkPath" Target="file:///C:\Users\sandra.cruz\Downloads\Reporte%20de%20giros%20enero%202021%20a%20marzo%202024.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heet1"/>
      <sheetName val="Hoja2"/>
      <sheetName val="Hoja3"/>
      <sheetName val="Hoja1"/>
      <sheetName val="Hoja4"/>
      <sheetName val="2024"/>
      <sheetName val="Hoja6"/>
    </sheetNames>
    <sheetDataSet>
      <sheetData sheetId="0"/>
      <sheetData sheetId="1"/>
      <sheetData sheetId="2"/>
      <sheetData sheetId="3"/>
      <sheetData sheetId="4"/>
      <sheetData sheetId="5"/>
      <sheetData sheetId="6">
        <row r="4">
          <cell r="L4" t="str">
            <v>Etiquetas de fila</v>
          </cell>
          <cell r="M4" t="str">
            <v>Suma de Total2</v>
          </cell>
        </row>
        <row r="5">
          <cell r="L5">
            <v>1</v>
          </cell>
          <cell r="M5">
            <v>96132400</v>
          </cell>
        </row>
        <row r="6">
          <cell r="L6">
            <v>2</v>
          </cell>
          <cell r="M6">
            <v>95440800</v>
          </cell>
        </row>
        <row r="7">
          <cell r="L7">
            <v>3</v>
          </cell>
          <cell r="M7">
            <v>96132400</v>
          </cell>
        </row>
        <row r="8">
          <cell r="L8">
            <v>4</v>
          </cell>
          <cell r="M8">
            <v>45590000</v>
          </cell>
        </row>
        <row r="9">
          <cell r="L9">
            <v>5</v>
          </cell>
          <cell r="M9">
            <v>134506667</v>
          </cell>
        </row>
        <row r="10">
          <cell r="L10">
            <v>6</v>
          </cell>
          <cell r="M10">
            <v>134640000</v>
          </cell>
        </row>
        <row r="11">
          <cell r="L11">
            <v>7</v>
          </cell>
          <cell r="M11">
            <v>62560000</v>
          </cell>
        </row>
        <row r="12">
          <cell r="L12">
            <v>8</v>
          </cell>
          <cell r="M12">
            <v>132890000</v>
          </cell>
        </row>
        <row r="13">
          <cell r="L13">
            <v>9</v>
          </cell>
          <cell r="M13">
            <v>90077867</v>
          </cell>
        </row>
        <row r="14">
          <cell r="L14">
            <v>10</v>
          </cell>
          <cell r="M14">
            <v>92674401</v>
          </cell>
        </row>
        <row r="15">
          <cell r="L15">
            <v>11</v>
          </cell>
          <cell r="M15">
            <v>41100000</v>
          </cell>
        </row>
        <row r="16">
          <cell r="L16">
            <v>12</v>
          </cell>
          <cell r="M16">
            <v>135630000</v>
          </cell>
        </row>
        <row r="17">
          <cell r="L17">
            <v>13</v>
          </cell>
          <cell r="M17">
            <v>78364000</v>
          </cell>
        </row>
        <row r="18">
          <cell r="L18">
            <v>14</v>
          </cell>
          <cell r="M18">
            <v>91187200</v>
          </cell>
        </row>
        <row r="19">
          <cell r="L19">
            <v>15</v>
          </cell>
          <cell r="M19">
            <v>91187200</v>
          </cell>
        </row>
        <row r="20">
          <cell r="L20">
            <v>16</v>
          </cell>
          <cell r="M20">
            <v>91187200</v>
          </cell>
        </row>
        <row r="21">
          <cell r="L21">
            <v>17</v>
          </cell>
          <cell r="M21">
            <v>26790000</v>
          </cell>
        </row>
        <row r="22">
          <cell r="L22">
            <v>18</v>
          </cell>
          <cell r="M22">
            <v>90965333</v>
          </cell>
        </row>
        <row r="23">
          <cell r="L23">
            <v>19</v>
          </cell>
          <cell r="M23">
            <v>91187200</v>
          </cell>
        </row>
        <row r="24">
          <cell r="L24">
            <v>20</v>
          </cell>
          <cell r="M24">
            <v>53716667</v>
          </cell>
        </row>
        <row r="25">
          <cell r="L25">
            <v>21</v>
          </cell>
          <cell r="M25">
            <v>26471467</v>
          </cell>
        </row>
        <row r="26">
          <cell r="L26">
            <v>22</v>
          </cell>
          <cell r="M26">
            <v>68166667</v>
          </cell>
        </row>
        <row r="27">
          <cell r="L27">
            <v>23</v>
          </cell>
          <cell r="M27">
            <v>90743467</v>
          </cell>
        </row>
        <row r="28">
          <cell r="L28">
            <v>24</v>
          </cell>
          <cell r="M28">
            <v>90299734</v>
          </cell>
        </row>
        <row r="29">
          <cell r="L29">
            <v>25</v>
          </cell>
          <cell r="M29">
            <v>90743467</v>
          </cell>
        </row>
        <row r="30">
          <cell r="L30">
            <v>26</v>
          </cell>
          <cell r="M30">
            <v>93350400</v>
          </cell>
        </row>
        <row r="31">
          <cell r="L31">
            <v>27</v>
          </cell>
          <cell r="M31">
            <v>132566667</v>
          </cell>
        </row>
        <row r="32">
          <cell r="L32">
            <v>28</v>
          </cell>
          <cell r="M32">
            <v>47833333</v>
          </cell>
        </row>
        <row r="33">
          <cell r="L33">
            <v>29</v>
          </cell>
          <cell r="M33">
            <v>31813600</v>
          </cell>
        </row>
        <row r="34">
          <cell r="L34">
            <v>30</v>
          </cell>
          <cell r="M34">
            <v>32720000</v>
          </cell>
        </row>
        <row r="35">
          <cell r="L35">
            <v>31</v>
          </cell>
          <cell r="M35">
            <v>13832000</v>
          </cell>
        </row>
        <row r="36">
          <cell r="L36">
            <v>32</v>
          </cell>
          <cell r="M36">
            <v>55000000</v>
          </cell>
        </row>
        <row r="37">
          <cell r="L37">
            <v>33</v>
          </cell>
          <cell r="M37">
            <v>31050000</v>
          </cell>
        </row>
        <row r="38">
          <cell r="L38">
            <v>34</v>
          </cell>
          <cell r="M38">
            <v>40716000</v>
          </cell>
        </row>
        <row r="39">
          <cell r="L39">
            <v>35</v>
          </cell>
          <cell r="M39">
            <v>7336667</v>
          </cell>
        </row>
        <row r="40">
          <cell r="L40">
            <v>36</v>
          </cell>
          <cell r="M40">
            <v>63063589</v>
          </cell>
        </row>
        <row r="41">
          <cell r="L41">
            <v>37</v>
          </cell>
          <cell r="M41">
            <v>67333333</v>
          </cell>
        </row>
        <row r="42">
          <cell r="L42">
            <v>38</v>
          </cell>
          <cell r="M42">
            <v>42913333</v>
          </cell>
        </row>
        <row r="43">
          <cell r="L43">
            <v>39</v>
          </cell>
          <cell r="M43">
            <v>73883333</v>
          </cell>
        </row>
        <row r="44">
          <cell r="L44">
            <v>40</v>
          </cell>
          <cell r="M44">
            <v>64358667</v>
          </cell>
        </row>
        <row r="45">
          <cell r="L45">
            <v>41</v>
          </cell>
          <cell r="M45">
            <v>65336267</v>
          </cell>
        </row>
        <row r="46">
          <cell r="L46">
            <v>42</v>
          </cell>
          <cell r="M46">
            <v>67333333</v>
          </cell>
        </row>
        <row r="47">
          <cell r="L47">
            <v>43</v>
          </cell>
          <cell r="M47">
            <v>67392000</v>
          </cell>
        </row>
        <row r="48">
          <cell r="L48">
            <v>44</v>
          </cell>
          <cell r="M48">
            <v>94500000</v>
          </cell>
        </row>
        <row r="49">
          <cell r="L49">
            <v>45</v>
          </cell>
          <cell r="M49">
            <v>11530700</v>
          </cell>
        </row>
        <row r="50">
          <cell r="L50">
            <v>46</v>
          </cell>
          <cell r="M50">
            <v>110700000</v>
          </cell>
        </row>
        <row r="51">
          <cell r="L51">
            <v>47</v>
          </cell>
          <cell r="M51">
            <v>26311996</v>
          </cell>
        </row>
        <row r="52">
          <cell r="L52">
            <v>48</v>
          </cell>
          <cell r="M52">
            <v>79435200</v>
          </cell>
        </row>
        <row r="53">
          <cell r="L53">
            <v>49</v>
          </cell>
          <cell r="M53">
            <v>75000000</v>
          </cell>
        </row>
        <row r="54">
          <cell r="L54">
            <v>50</v>
          </cell>
          <cell r="M54">
            <v>38500000</v>
          </cell>
        </row>
        <row r="55">
          <cell r="L55">
            <v>51</v>
          </cell>
          <cell r="M55">
            <v>74066667</v>
          </cell>
        </row>
        <row r="56">
          <cell r="L56">
            <v>52</v>
          </cell>
          <cell r="M56">
            <v>130303333</v>
          </cell>
        </row>
        <row r="57">
          <cell r="L57">
            <v>53</v>
          </cell>
          <cell r="M57">
            <v>65666667</v>
          </cell>
        </row>
        <row r="58">
          <cell r="L58">
            <v>54</v>
          </cell>
          <cell r="M58">
            <v>31850000</v>
          </cell>
        </row>
        <row r="59">
          <cell r="L59">
            <v>55</v>
          </cell>
          <cell r="M59">
            <v>133650000</v>
          </cell>
        </row>
        <row r="60">
          <cell r="L60">
            <v>56</v>
          </cell>
          <cell r="M60">
            <v>123183333</v>
          </cell>
        </row>
        <row r="61">
          <cell r="L61">
            <v>57</v>
          </cell>
          <cell r="M61">
            <v>63063589</v>
          </cell>
        </row>
        <row r="62">
          <cell r="L62">
            <v>58</v>
          </cell>
          <cell r="M62">
            <v>32916667</v>
          </cell>
        </row>
        <row r="63">
          <cell r="L63">
            <v>59</v>
          </cell>
          <cell r="M63">
            <v>68170000</v>
          </cell>
        </row>
        <row r="64">
          <cell r="L64">
            <v>60</v>
          </cell>
          <cell r="M64">
            <v>63220075</v>
          </cell>
        </row>
        <row r="65">
          <cell r="L65">
            <v>61</v>
          </cell>
          <cell r="M65">
            <v>97200000</v>
          </cell>
        </row>
        <row r="66">
          <cell r="L66">
            <v>62</v>
          </cell>
          <cell r="M66">
            <v>83616000</v>
          </cell>
        </row>
        <row r="67">
          <cell r="L67">
            <v>63</v>
          </cell>
          <cell r="M67">
            <v>81740000</v>
          </cell>
        </row>
        <row r="68">
          <cell r="L68">
            <v>64</v>
          </cell>
          <cell r="M68">
            <v>78235733</v>
          </cell>
        </row>
        <row r="69">
          <cell r="L69">
            <v>65</v>
          </cell>
          <cell r="M69">
            <v>82784000</v>
          </cell>
        </row>
        <row r="70">
          <cell r="L70">
            <v>66</v>
          </cell>
          <cell r="M70">
            <v>10200000</v>
          </cell>
        </row>
        <row r="71">
          <cell r="L71">
            <v>67</v>
          </cell>
          <cell r="M71">
            <v>3428533</v>
          </cell>
        </row>
        <row r="72">
          <cell r="L72">
            <v>68</v>
          </cell>
          <cell r="M72">
            <v>56100000</v>
          </cell>
        </row>
        <row r="73">
          <cell r="L73">
            <v>69</v>
          </cell>
          <cell r="M73">
            <v>51640160</v>
          </cell>
        </row>
        <row r="74">
          <cell r="L74">
            <v>70</v>
          </cell>
          <cell r="M74">
            <v>66327733</v>
          </cell>
        </row>
        <row r="75">
          <cell r="L75">
            <v>71</v>
          </cell>
          <cell r="M75">
            <v>57200000</v>
          </cell>
        </row>
        <row r="76">
          <cell r="L76">
            <v>72</v>
          </cell>
          <cell r="M76">
            <v>83616000</v>
          </cell>
        </row>
        <row r="77">
          <cell r="L77">
            <v>73</v>
          </cell>
          <cell r="M77">
            <v>5226667</v>
          </cell>
        </row>
        <row r="78">
          <cell r="L78">
            <v>74</v>
          </cell>
          <cell r="M78">
            <v>55350000</v>
          </cell>
        </row>
        <row r="79">
          <cell r="L79">
            <v>75</v>
          </cell>
          <cell r="M79">
            <v>26950000</v>
          </cell>
        </row>
        <row r="80">
          <cell r="L80">
            <v>76</v>
          </cell>
          <cell r="M80">
            <v>26312000</v>
          </cell>
        </row>
        <row r="81">
          <cell r="L81">
            <v>77</v>
          </cell>
          <cell r="M81">
            <v>67333333</v>
          </cell>
        </row>
        <row r="82">
          <cell r="L82">
            <v>78</v>
          </cell>
          <cell r="M82">
            <v>29581067</v>
          </cell>
        </row>
        <row r="83">
          <cell r="L83">
            <v>79</v>
          </cell>
          <cell r="M83">
            <v>3029867</v>
          </cell>
        </row>
        <row r="84">
          <cell r="L84">
            <v>80</v>
          </cell>
          <cell r="M84">
            <v>33416667</v>
          </cell>
        </row>
        <row r="85">
          <cell r="L85">
            <v>81</v>
          </cell>
          <cell r="M85">
            <v>60872795</v>
          </cell>
        </row>
        <row r="86">
          <cell r="L86">
            <v>82</v>
          </cell>
          <cell r="M86">
            <v>24098741</v>
          </cell>
        </row>
        <row r="87">
          <cell r="L87">
            <v>83</v>
          </cell>
          <cell r="M87">
            <v>67490000</v>
          </cell>
        </row>
        <row r="88">
          <cell r="L88">
            <v>84</v>
          </cell>
          <cell r="M88">
            <v>62348000</v>
          </cell>
        </row>
        <row r="89">
          <cell r="L89">
            <v>85</v>
          </cell>
          <cell r="M89">
            <v>69184200</v>
          </cell>
        </row>
        <row r="90">
          <cell r="L90">
            <v>86</v>
          </cell>
          <cell r="M90">
            <v>32052800</v>
          </cell>
        </row>
        <row r="91">
          <cell r="L91">
            <v>87</v>
          </cell>
          <cell r="M91">
            <v>94033333</v>
          </cell>
        </row>
        <row r="92">
          <cell r="L92">
            <v>88</v>
          </cell>
          <cell r="M92">
            <v>32052800</v>
          </cell>
        </row>
        <row r="93">
          <cell r="L93">
            <v>89</v>
          </cell>
          <cell r="M93">
            <v>72966667</v>
          </cell>
        </row>
        <row r="94">
          <cell r="L94">
            <v>90</v>
          </cell>
          <cell r="M94">
            <v>69184200</v>
          </cell>
        </row>
        <row r="95">
          <cell r="L95">
            <v>91</v>
          </cell>
          <cell r="M95">
            <v>26312000</v>
          </cell>
        </row>
        <row r="96">
          <cell r="L96">
            <v>92</v>
          </cell>
          <cell r="M96">
            <v>66000000</v>
          </cell>
        </row>
        <row r="97">
          <cell r="L97">
            <v>93</v>
          </cell>
          <cell r="M97">
            <v>54666667</v>
          </cell>
        </row>
        <row r="98">
          <cell r="L98">
            <v>94</v>
          </cell>
          <cell r="M98">
            <v>40012267</v>
          </cell>
        </row>
        <row r="99">
          <cell r="L99">
            <v>95</v>
          </cell>
          <cell r="M99">
            <v>25753867</v>
          </cell>
        </row>
        <row r="100">
          <cell r="L100">
            <v>96</v>
          </cell>
          <cell r="M100">
            <v>91748800</v>
          </cell>
        </row>
        <row r="101">
          <cell r="L101">
            <v>97</v>
          </cell>
          <cell r="M101">
            <v>31733864</v>
          </cell>
        </row>
        <row r="102">
          <cell r="L102">
            <v>98</v>
          </cell>
          <cell r="M102">
            <v>31733867</v>
          </cell>
        </row>
        <row r="103">
          <cell r="L103">
            <v>99</v>
          </cell>
          <cell r="M103">
            <v>26312000</v>
          </cell>
        </row>
        <row r="104">
          <cell r="L104">
            <v>100</v>
          </cell>
          <cell r="M104">
            <v>65200000</v>
          </cell>
        </row>
        <row r="105">
          <cell r="L105">
            <v>101</v>
          </cell>
          <cell r="M105">
            <v>25300000</v>
          </cell>
        </row>
        <row r="106">
          <cell r="L106">
            <v>102</v>
          </cell>
          <cell r="M106">
            <v>62920000</v>
          </cell>
        </row>
        <row r="107">
          <cell r="L107">
            <v>103</v>
          </cell>
          <cell r="M107">
            <v>91977600</v>
          </cell>
        </row>
        <row r="108">
          <cell r="L108">
            <v>104</v>
          </cell>
          <cell r="M108">
            <v>41288000</v>
          </cell>
        </row>
        <row r="109">
          <cell r="L109">
            <v>105</v>
          </cell>
          <cell r="M109">
            <v>31654133</v>
          </cell>
        </row>
        <row r="110">
          <cell r="L110">
            <v>106</v>
          </cell>
          <cell r="M110">
            <v>27500000</v>
          </cell>
        </row>
        <row r="111">
          <cell r="L111">
            <v>107</v>
          </cell>
          <cell r="M111">
            <v>77070933</v>
          </cell>
        </row>
        <row r="112">
          <cell r="L112">
            <v>108</v>
          </cell>
          <cell r="M112">
            <v>26312000</v>
          </cell>
        </row>
        <row r="113">
          <cell r="L113">
            <v>109</v>
          </cell>
          <cell r="M113">
            <v>24398400</v>
          </cell>
        </row>
        <row r="114">
          <cell r="L114">
            <v>110</v>
          </cell>
          <cell r="M114">
            <v>76128000</v>
          </cell>
        </row>
        <row r="115">
          <cell r="L115">
            <v>111</v>
          </cell>
          <cell r="M115">
            <v>78447200</v>
          </cell>
        </row>
        <row r="116">
          <cell r="L116">
            <v>112</v>
          </cell>
          <cell r="M116">
            <v>26312000</v>
          </cell>
        </row>
        <row r="117">
          <cell r="L117">
            <v>113</v>
          </cell>
          <cell r="M117">
            <v>76544000</v>
          </cell>
        </row>
        <row r="118">
          <cell r="L118">
            <v>114</v>
          </cell>
          <cell r="M118">
            <v>91748800</v>
          </cell>
        </row>
        <row r="119">
          <cell r="L119">
            <v>115</v>
          </cell>
          <cell r="M119">
            <v>60487600</v>
          </cell>
        </row>
        <row r="120">
          <cell r="L120">
            <v>116</v>
          </cell>
          <cell r="M120">
            <v>58982933</v>
          </cell>
        </row>
        <row r="121">
          <cell r="L121">
            <v>117</v>
          </cell>
          <cell r="M121">
            <v>38923733</v>
          </cell>
        </row>
        <row r="122">
          <cell r="L122">
            <v>118</v>
          </cell>
          <cell r="M122">
            <v>75122667</v>
          </cell>
        </row>
        <row r="123">
          <cell r="L123">
            <v>119</v>
          </cell>
          <cell r="M123">
            <v>26312000</v>
          </cell>
        </row>
        <row r="124">
          <cell r="L124">
            <v>120</v>
          </cell>
          <cell r="M124">
            <v>32500000</v>
          </cell>
        </row>
        <row r="125">
          <cell r="L125">
            <v>121</v>
          </cell>
          <cell r="M125">
            <v>76266667</v>
          </cell>
        </row>
        <row r="126">
          <cell r="L126">
            <v>122</v>
          </cell>
          <cell r="M126">
            <v>30201600</v>
          </cell>
        </row>
        <row r="127">
          <cell r="L127">
            <v>123</v>
          </cell>
          <cell r="M127">
            <v>31654133</v>
          </cell>
        </row>
        <row r="128">
          <cell r="L128">
            <v>124</v>
          </cell>
          <cell r="M128">
            <v>81952000</v>
          </cell>
        </row>
        <row r="129">
          <cell r="L129">
            <v>125</v>
          </cell>
          <cell r="M129">
            <v>53205013</v>
          </cell>
        </row>
        <row r="130">
          <cell r="L130">
            <v>126</v>
          </cell>
          <cell r="M130">
            <v>62124677</v>
          </cell>
        </row>
        <row r="131">
          <cell r="L131">
            <v>127</v>
          </cell>
          <cell r="M131">
            <v>37715000</v>
          </cell>
        </row>
        <row r="132">
          <cell r="L132">
            <v>128</v>
          </cell>
          <cell r="M132">
            <v>68813333</v>
          </cell>
        </row>
        <row r="133">
          <cell r="L133">
            <v>129</v>
          </cell>
          <cell r="M133">
            <v>34320000</v>
          </cell>
        </row>
        <row r="134">
          <cell r="L134">
            <v>130</v>
          </cell>
          <cell r="M134">
            <v>66060800</v>
          </cell>
        </row>
        <row r="135">
          <cell r="L135">
            <v>131</v>
          </cell>
          <cell r="M135">
            <v>88886667</v>
          </cell>
        </row>
        <row r="136">
          <cell r="L136">
            <v>132</v>
          </cell>
          <cell r="M136">
            <v>74932000</v>
          </cell>
        </row>
        <row r="137">
          <cell r="L137">
            <v>133</v>
          </cell>
          <cell r="M137">
            <v>58531533</v>
          </cell>
        </row>
        <row r="138">
          <cell r="L138">
            <v>134</v>
          </cell>
          <cell r="M138">
            <v>68495800</v>
          </cell>
        </row>
        <row r="139">
          <cell r="L139">
            <v>135</v>
          </cell>
          <cell r="M139">
            <v>65561600</v>
          </cell>
        </row>
        <row r="140">
          <cell r="L140">
            <v>136</v>
          </cell>
          <cell r="M140">
            <v>51640160</v>
          </cell>
        </row>
        <row r="141">
          <cell r="L141">
            <v>137</v>
          </cell>
          <cell r="M141">
            <v>70096000</v>
          </cell>
        </row>
        <row r="142">
          <cell r="L142">
            <v>138</v>
          </cell>
          <cell r="M142">
            <v>62124677</v>
          </cell>
        </row>
        <row r="143">
          <cell r="L143">
            <v>139</v>
          </cell>
          <cell r="M143">
            <v>30201600</v>
          </cell>
        </row>
        <row r="144">
          <cell r="L144">
            <v>140</v>
          </cell>
          <cell r="M144">
            <v>30000000</v>
          </cell>
        </row>
        <row r="145">
          <cell r="L145">
            <v>141</v>
          </cell>
          <cell r="M145">
            <v>67320000</v>
          </cell>
        </row>
        <row r="146">
          <cell r="L146">
            <v>142</v>
          </cell>
          <cell r="M146">
            <v>61968192</v>
          </cell>
        </row>
        <row r="147">
          <cell r="L147">
            <v>143</v>
          </cell>
          <cell r="M147">
            <v>29583333</v>
          </cell>
        </row>
        <row r="148">
          <cell r="L148">
            <v>144</v>
          </cell>
          <cell r="M148">
            <v>67490000</v>
          </cell>
        </row>
        <row r="149">
          <cell r="L149">
            <v>145</v>
          </cell>
          <cell r="M149">
            <v>61200000</v>
          </cell>
        </row>
        <row r="150">
          <cell r="L150">
            <v>146</v>
          </cell>
          <cell r="M150">
            <v>32500000</v>
          </cell>
        </row>
        <row r="151">
          <cell r="L151">
            <v>147</v>
          </cell>
          <cell r="M151">
            <v>62281163</v>
          </cell>
        </row>
        <row r="152">
          <cell r="L152">
            <v>148</v>
          </cell>
          <cell r="M152">
            <v>32916667</v>
          </cell>
        </row>
        <row r="153">
          <cell r="L153">
            <v>149</v>
          </cell>
          <cell r="M153">
            <v>51640160</v>
          </cell>
        </row>
        <row r="154">
          <cell r="L154">
            <v>150</v>
          </cell>
          <cell r="M154">
            <v>26312000</v>
          </cell>
        </row>
        <row r="155">
          <cell r="L155">
            <v>151</v>
          </cell>
          <cell r="M155">
            <v>82368000</v>
          </cell>
        </row>
        <row r="156">
          <cell r="L156">
            <v>152</v>
          </cell>
          <cell r="M156">
            <v>31016267</v>
          </cell>
        </row>
        <row r="157">
          <cell r="L157">
            <v>153</v>
          </cell>
          <cell r="M157">
            <v>56154160</v>
          </cell>
        </row>
        <row r="158">
          <cell r="L158">
            <v>154</v>
          </cell>
          <cell r="M158">
            <v>61968192</v>
          </cell>
        </row>
        <row r="159">
          <cell r="L159">
            <v>155</v>
          </cell>
          <cell r="M159">
            <v>32916667</v>
          </cell>
        </row>
        <row r="160">
          <cell r="L160">
            <v>156</v>
          </cell>
          <cell r="M160">
            <v>30201600</v>
          </cell>
        </row>
        <row r="161">
          <cell r="L161">
            <v>157</v>
          </cell>
          <cell r="M161">
            <v>32500000</v>
          </cell>
        </row>
        <row r="162">
          <cell r="L162">
            <v>158</v>
          </cell>
          <cell r="M162">
            <v>28750000</v>
          </cell>
        </row>
        <row r="163">
          <cell r="L163">
            <v>159</v>
          </cell>
          <cell r="M163">
            <v>32500000</v>
          </cell>
        </row>
        <row r="164">
          <cell r="L164">
            <v>160</v>
          </cell>
          <cell r="M164">
            <v>33000000</v>
          </cell>
        </row>
        <row r="165">
          <cell r="L165">
            <v>161</v>
          </cell>
          <cell r="M165">
            <v>31166667</v>
          </cell>
        </row>
        <row r="166">
          <cell r="L166">
            <v>162</v>
          </cell>
          <cell r="M166">
            <v>74048000</v>
          </cell>
        </row>
        <row r="167">
          <cell r="L167">
            <v>163</v>
          </cell>
          <cell r="M167">
            <v>26312000</v>
          </cell>
        </row>
        <row r="168">
          <cell r="L168">
            <v>164</v>
          </cell>
          <cell r="M168">
            <v>61029280</v>
          </cell>
        </row>
        <row r="169">
          <cell r="L169">
            <v>165</v>
          </cell>
          <cell r="M169">
            <v>74100000</v>
          </cell>
        </row>
        <row r="170">
          <cell r="L170">
            <v>166</v>
          </cell>
          <cell r="M170">
            <v>70096000</v>
          </cell>
        </row>
        <row r="171">
          <cell r="L171">
            <v>167</v>
          </cell>
          <cell r="M171">
            <v>59678667</v>
          </cell>
        </row>
        <row r="172">
          <cell r="L172">
            <v>168</v>
          </cell>
          <cell r="M172">
            <v>28542600</v>
          </cell>
        </row>
        <row r="173">
          <cell r="L173">
            <v>169</v>
          </cell>
          <cell r="M173">
            <v>32500000</v>
          </cell>
        </row>
        <row r="174">
          <cell r="L174">
            <v>170</v>
          </cell>
          <cell r="M174">
            <v>21632000</v>
          </cell>
        </row>
        <row r="175">
          <cell r="L175">
            <v>171</v>
          </cell>
          <cell r="M175">
            <v>23003344</v>
          </cell>
        </row>
        <row r="176">
          <cell r="L176">
            <v>172</v>
          </cell>
          <cell r="M176">
            <v>30000000</v>
          </cell>
        </row>
        <row r="177">
          <cell r="L177">
            <v>173</v>
          </cell>
          <cell r="M177">
            <v>31096000</v>
          </cell>
        </row>
        <row r="178">
          <cell r="L178">
            <v>174</v>
          </cell>
          <cell r="M178">
            <v>32833333</v>
          </cell>
        </row>
        <row r="179">
          <cell r="L179">
            <v>175</v>
          </cell>
          <cell r="M179">
            <v>82576000</v>
          </cell>
        </row>
        <row r="180">
          <cell r="L180">
            <v>176</v>
          </cell>
          <cell r="M180">
            <v>67979500</v>
          </cell>
        </row>
        <row r="181">
          <cell r="L181">
            <v>177</v>
          </cell>
          <cell r="M181">
            <v>30000000</v>
          </cell>
        </row>
        <row r="182">
          <cell r="L182">
            <v>178</v>
          </cell>
          <cell r="M182">
            <v>121110000</v>
          </cell>
        </row>
        <row r="183">
          <cell r="L183">
            <v>179</v>
          </cell>
          <cell r="M183">
            <v>31654133</v>
          </cell>
        </row>
        <row r="184">
          <cell r="L184">
            <v>180</v>
          </cell>
          <cell r="M184">
            <v>85800000</v>
          </cell>
        </row>
        <row r="185">
          <cell r="L185">
            <v>181</v>
          </cell>
          <cell r="M185">
            <v>71500000</v>
          </cell>
        </row>
        <row r="186">
          <cell r="L186">
            <v>182</v>
          </cell>
          <cell r="M186">
            <v>65216667</v>
          </cell>
        </row>
        <row r="187">
          <cell r="L187">
            <v>183</v>
          </cell>
          <cell r="M187">
            <v>49906667</v>
          </cell>
        </row>
        <row r="188">
          <cell r="L188">
            <v>184</v>
          </cell>
          <cell r="M188">
            <v>59584800</v>
          </cell>
        </row>
        <row r="189">
          <cell r="L189">
            <v>185</v>
          </cell>
          <cell r="M189">
            <v>80113333</v>
          </cell>
        </row>
        <row r="190">
          <cell r="L190">
            <v>186</v>
          </cell>
          <cell r="M190">
            <v>38438400</v>
          </cell>
        </row>
        <row r="191">
          <cell r="L191">
            <v>187</v>
          </cell>
          <cell r="M191">
            <v>59434333</v>
          </cell>
        </row>
        <row r="192">
          <cell r="L192">
            <v>188</v>
          </cell>
          <cell r="M192">
            <v>80113333</v>
          </cell>
        </row>
        <row r="193">
          <cell r="L193">
            <v>189</v>
          </cell>
          <cell r="M193">
            <v>51640160</v>
          </cell>
        </row>
        <row r="194">
          <cell r="L194">
            <v>190</v>
          </cell>
          <cell r="M194">
            <v>51014219</v>
          </cell>
        </row>
        <row r="195">
          <cell r="L195">
            <v>191</v>
          </cell>
          <cell r="M195">
            <v>51640160</v>
          </cell>
        </row>
        <row r="196">
          <cell r="L196">
            <v>192</v>
          </cell>
          <cell r="M196">
            <v>61029280</v>
          </cell>
        </row>
        <row r="197">
          <cell r="L197">
            <v>193</v>
          </cell>
          <cell r="M197">
            <v>51483675</v>
          </cell>
        </row>
        <row r="198">
          <cell r="L198">
            <v>194</v>
          </cell>
          <cell r="M198">
            <v>56334720</v>
          </cell>
        </row>
        <row r="199">
          <cell r="L199">
            <v>195</v>
          </cell>
          <cell r="M199">
            <v>31211377</v>
          </cell>
        </row>
        <row r="200">
          <cell r="L200">
            <v>196</v>
          </cell>
          <cell r="M200">
            <v>61029280</v>
          </cell>
        </row>
        <row r="201">
          <cell r="L201">
            <v>197</v>
          </cell>
          <cell r="M201">
            <v>61029280</v>
          </cell>
        </row>
        <row r="202">
          <cell r="L202">
            <v>198</v>
          </cell>
          <cell r="M202">
            <v>51640160</v>
          </cell>
        </row>
        <row r="203">
          <cell r="L203">
            <v>199</v>
          </cell>
          <cell r="M203">
            <v>75088000</v>
          </cell>
        </row>
        <row r="204">
          <cell r="L204">
            <v>200</v>
          </cell>
          <cell r="M204">
            <v>4573333</v>
          </cell>
        </row>
        <row r="205">
          <cell r="L205">
            <v>201</v>
          </cell>
          <cell r="M205">
            <v>81426667</v>
          </cell>
        </row>
        <row r="206">
          <cell r="L206">
            <v>202</v>
          </cell>
          <cell r="M206">
            <v>49906667</v>
          </cell>
        </row>
        <row r="207">
          <cell r="L207">
            <v>203</v>
          </cell>
          <cell r="M207">
            <v>84500000</v>
          </cell>
        </row>
        <row r="208">
          <cell r="L208">
            <v>204</v>
          </cell>
          <cell r="M208">
            <v>75313333</v>
          </cell>
        </row>
        <row r="209">
          <cell r="L209">
            <v>206</v>
          </cell>
          <cell r="M209">
            <v>69925440</v>
          </cell>
        </row>
        <row r="210">
          <cell r="L210">
            <v>207</v>
          </cell>
          <cell r="M210">
            <v>42328000</v>
          </cell>
        </row>
        <row r="211">
          <cell r="L211">
            <v>208</v>
          </cell>
          <cell r="M211">
            <v>27500000</v>
          </cell>
        </row>
        <row r="212">
          <cell r="L212">
            <v>209</v>
          </cell>
          <cell r="M212">
            <v>85176000</v>
          </cell>
        </row>
        <row r="213">
          <cell r="L213">
            <v>210</v>
          </cell>
          <cell r="M213">
            <v>78800000</v>
          </cell>
        </row>
        <row r="214">
          <cell r="L214">
            <v>211</v>
          </cell>
          <cell r="M214">
            <v>82118400</v>
          </cell>
        </row>
        <row r="215">
          <cell r="L215">
            <v>212</v>
          </cell>
          <cell r="M215">
            <v>105730000</v>
          </cell>
        </row>
        <row r="216">
          <cell r="L216">
            <v>213</v>
          </cell>
          <cell r="M216">
            <v>31494667</v>
          </cell>
        </row>
        <row r="217">
          <cell r="L217">
            <v>214</v>
          </cell>
          <cell r="M217">
            <v>61811707</v>
          </cell>
        </row>
        <row r="218">
          <cell r="L218">
            <v>215</v>
          </cell>
          <cell r="M218">
            <v>61185765</v>
          </cell>
        </row>
        <row r="219">
          <cell r="L219">
            <v>216</v>
          </cell>
          <cell r="M219">
            <v>61811707</v>
          </cell>
        </row>
        <row r="220">
          <cell r="L220">
            <v>217</v>
          </cell>
          <cell r="M220">
            <v>51640159</v>
          </cell>
        </row>
        <row r="221">
          <cell r="L221">
            <v>218</v>
          </cell>
          <cell r="M221">
            <v>61029280</v>
          </cell>
        </row>
        <row r="222">
          <cell r="L222">
            <v>219</v>
          </cell>
          <cell r="M222">
            <v>31096000</v>
          </cell>
        </row>
        <row r="223">
          <cell r="L223">
            <v>220</v>
          </cell>
          <cell r="M223">
            <v>26400000</v>
          </cell>
        </row>
        <row r="224">
          <cell r="L224">
            <v>221</v>
          </cell>
          <cell r="M224">
            <v>26160000</v>
          </cell>
        </row>
        <row r="225">
          <cell r="L225">
            <v>222</v>
          </cell>
          <cell r="M225">
            <v>30480000</v>
          </cell>
        </row>
        <row r="226">
          <cell r="L226">
            <v>223</v>
          </cell>
          <cell r="M226">
            <v>70833333</v>
          </cell>
        </row>
        <row r="227">
          <cell r="L227">
            <v>224</v>
          </cell>
          <cell r="M227">
            <v>27500000</v>
          </cell>
        </row>
        <row r="228">
          <cell r="L228">
            <v>225</v>
          </cell>
          <cell r="M228">
            <v>31311280</v>
          </cell>
        </row>
        <row r="229">
          <cell r="L229">
            <v>226</v>
          </cell>
          <cell r="M229">
            <v>74880000</v>
          </cell>
        </row>
        <row r="230">
          <cell r="L230">
            <v>227</v>
          </cell>
          <cell r="M230">
            <v>61655221</v>
          </cell>
        </row>
        <row r="231">
          <cell r="L231">
            <v>228</v>
          </cell>
          <cell r="M231">
            <v>23920000</v>
          </cell>
        </row>
        <row r="232">
          <cell r="L232">
            <v>229</v>
          </cell>
          <cell r="M232">
            <v>31166667</v>
          </cell>
        </row>
        <row r="233">
          <cell r="L233">
            <v>230</v>
          </cell>
          <cell r="M233">
            <v>32500000</v>
          </cell>
        </row>
        <row r="234">
          <cell r="L234">
            <v>231</v>
          </cell>
          <cell r="M234">
            <v>56334720</v>
          </cell>
        </row>
        <row r="235">
          <cell r="L235">
            <v>232</v>
          </cell>
          <cell r="M235">
            <v>61956000</v>
          </cell>
        </row>
        <row r="236">
          <cell r="L236">
            <v>233</v>
          </cell>
          <cell r="M236">
            <v>31414933</v>
          </cell>
        </row>
        <row r="237">
          <cell r="L237">
            <v>234</v>
          </cell>
          <cell r="M237">
            <v>31414933</v>
          </cell>
        </row>
        <row r="238">
          <cell r="L238">
            <v>235</v>
          </cell>
          <cell r="M238">
            <v>22165867</v>
          </cell>
        </row>
        <row r="239">
          <cell r="L239">
            <v>236</v>
          </cell>
          <cell r="M239">
            <v>30000000</v>
          </cell>
        </row>
        <row r="240">
          <cell r="L240">
            <v>237</v>
          </cell>
          <cell r="M240">
            <v>84528000</v>
          </cell>
        </row>
        <row r="241">
          <cell r="L241">
            <v>238</v>
          </cell>
          <cell r="M241">
            <v>60166667</v>
          </cell>
        </row>
        <row r="242">
          <cell r="L242">
            <v>239</v>
          </cell>
          <cell r="M242">
            <v>22500000</v>
          </cell>
        </row>
        <row r="243">
          <cell r="L243">
            <v>240</v>
          </cell>
          <cell r="M243">
            <v>31096000</v>
          </cell>
        </row>
        <row r="244">
          <cell r="L244">
            <v>241</v>
          </cell>
          <cell r="M244">
            <v>77792000</v>
          </cell>
        </row>
        <row r="245">
          <cell r="L245">
            <v>242</v>
          </cell>
          <cell r="M245">
            <v>51483675</v>
          </cell>
        </row>
        <row r="246">
          <cell r="L246">
            <v>243</v>
          </cell>
          <cell r="M246">
            <v>51483675</v>
          </cell>
        </row>
        <row r="247">
          <cell r="L247">
            <v>244</v>
          </cell>
          <cell r="M247">
            <v>60872795</v>
          </cell>
        </row>
        <row r="248">
          <cell r="L248">
            <v>245</v>
          </cell>
          <cell r="M248">
            <v>51640160</v>
          </cell>
        </row>
        <row r="249">
          <cell r="L249">
            <v>246</v>
          </cell>
          <cell r="M249">
            <v>51640160</v>
          </cell>
        </row>
        <row r="250">
          <cell r="L250">
            <v>247</v>
          </cell>
          <cell r="M250">
            <v>46632630</v>
          </cell>
        </row>
        <row r="251">
          <cell r="L251">
            <v>248</v>
          </cell>
          <cell r="M251">
            <v>22689332</v>
          </cell>
        </row>
        <row r="252">
          <cell r="L252">
            <v>249</v>
          </cell>
          <cell r="M252">
            <v>51640160</v>
          </cell>
        </row>
        <row r="253">
          <cell r="L253">
            <v>250</v>
          </cell>
          <cell r="M253">
            <v>35960531</v>
          </cell>
        </row>
        <row r="254">
          <cell r="L254">
            <v>251</v>
          </cell>
          <cell r="M254">
            <v>61042800</v>
          </cell>
        </row>
        <row r="255">
          <cell r="L255">
            <v>253</v>
          </cell>
          <cell r="M255">
            <v>22500000</v>
          </cell>
        </row>
        <row r="256">
          <cell r="L256">
            <v>254</v>
          </cell>
          <cell r="M256">
            <v>39000000</v>
          </cell>
        </row>
        <row r="257">
          <cell r="L257">
            <v>255</v>
          </cell>
          <cell r="M257">
            <v>41642709</v>
          </cell>
        </row>
        <row r="258">
          <cell r="L258">
            <v>256</v>
          </cell>
          <cell r="M258">
            <v>67100000</v>
          </cell>
        </row>
        <row r="259">
          <cell r="L259">
            <v>257</v>
          </cell>
          <cell r="M259">
            <v>65816667</v>
          </cell>
        </row>
        <row r="260">
          <cell r="L260">
            <v>258</v>
          </cell>
          <cell r="M260">
            <v>40456000</v>
          </cell>
        </row>
        <row r="261">
          <cell r="L261">
            <v>259</v>
          </cell>
          <cell r="M261">
            <v>31686667</v>
          </cell>
        </row>
        <row r="262">
          <cell r="L262">
            <v>260</v>
          </cell>
          <cell r="M262">
            <v>31441667</v>
          </cell>
        </row>
        <row r="263">
          <cell r="L263">
            <v>261</v>
          </cell>
          <cell r="M263">
            <v>31686667</v>
          </cell>
        </row>
        <row r="264">
          <cell r="L264">
            <v>262</v>
          </cell>
          <cell r="M264">
            <v>80600000</v>
          </cell>
        </row>
        <row r="265">
          <cell r="L265">
            <v>263</v>
          </cell>
          <cell r="M265">
            <v>51483675</v>
          </cell>
        </row>
        <row r="266">
          <cell r="L266">
            <v>264</v>
          </cell>
          <cell r="M266">
            <v>3200000</v>
          </cell>
        </row>
        <row r="267">
          <cell r="L267">
            <v>265</v>
          </cell>
          <cell r="M267">
            <v>78893333</v>
          </cell>
        </row>
        <row r="268">
          <cell r="L268">
            <v>266</v>
          </cell>
          <cell r="M268">
            <v>78893333</v>
          </cell>
        </row>
        <row r="269">
          <cell r="L269">
            <v>267</v>
          </cell>
          <cell r="M269">
            <v>60872795</v>
          </cell>
        </row>
        <row r="270">
          <cell r="L270">
            <v>268</v>
          </cell>
          <cell r="M270">
            <v>3129707</v>
          </cell>
        </row>
        <row r="271">
          <cell r="L271">
            <v>269</v>
          </cell>
          <cell r="M271">
            <v>40456000</v>
          </cell>
        </row>
        <row r="272">
          <cell r="L272">
            <v>270</v>
          </cell>
          <cell r="M272">
            <v>71500000</v>
          </cell>
        </row>
        <row r="273">
          <cell r="L273">
            <v>271</v>
          </cell>
          <cell r="M273">
            <v>47971734</v>
          </cell>
        </row>
        <row r="274">
          <cell r="L274">
            <v>272</v>
          </cell>
          <cell r="M274">
            <v>60246853</v>
          </cell>
        </row>
        <row r="275">
          <cell r="L275">
            <v>273</v>
          </cell>
          <cell r="M275">
            <v>25116000</v>
          </cell>
        </row>
        <row r="276">
          <cell r="L276">
            <v>275</v>
          </cell>
          <cell r="M276">
            <v>50857733</v>
          </cell>
        </row>
        <row r="277">
          <cell r="L277">
            <v>276</v>
          </cell>
          <cell r="M277">
            <v>92400000</v>
          </cell>
        </row>
        <row r="278">
          <cell r="L278">
            <v>277</v>
          </cell>
          <cell r="M278">
            <v>32656000</v>
          </cell>
        </row>
        <row r="279">
          <cell r="L279">
            <v>278</v>
          </cell>
          <cell r="M279">
            <v>90533333</v>
          </cell>
        </row>
        <row r="280">
          <cell r="L280">
            <v>279</v>
          </cell>
          <cell r="M280">
            <v>1470000</v>
          </cell>
        </row>
        <row r="281">
          <cell r="L281">
            <v>280</v>
          </cell>
          <cell r="M281">
            <v>35269200</v>
          </cell>
        </row>
        <row r="282">
          <cell r="L282">
            <v>281</v>
          </cell>
          <cell r="M282">
            <v>71133333</v>
          </cell>
        </row>
        <row r="283">
          <cell r="L283">
            <v>282</v>
          </cell>
          <cell r="M283">
            <v>30697333</v>
          </cell>
        </row>
        <row r="284">
          <cell r="L284">
            <v>283</v>
          </cell>
          <cell r="M284">
            <v>24014100</v>
          </cell>
        </row>
        <row r="285">
          <cell r="L285">
            <v>284</v>
          </cell>
          <cell r="M285">
            <v>31750000</v>
          </cell>
        </row>
        <row r="286">
          <cell r="L286">
            <v>285</v>
          </cell>
          <cell r="M286">
            <v>28447467</v>
          </cell>
        </row>
        <row r="287">
          <cell r="L287">
            <v>286</v>
          </cell>
          <cell r="M287">
            <v>59933883</v>
          </cell>
        </row>
        <row r="288">
          <cell r="L288">
            <v>287</v>
          </cell>
          <cell r="M288">
            <v>62956667</v>
          </cell>
        </row>
        <row r="289">
          <cell r="L289">
            <v>288</v>
          </cell>
          <cell r="M289">
            <v>87420000</v>
          </cell>
        </row>
        <row r="290">
          <cell r="L290">
            <v>289</v>
          </cell>
          <cell r="M290">
            <v>49292880</v>
          </cell>
        </row>
        <row r="291">
          <cell r="L291">
            <v>290</v>
          </cell>
          <cell r="M291">
            <v>874188778</v>
          </cell>
        </row>
        <row r="292">
          <cell r="L292">
            <v>291</v>
          </cell>
          <cell r="M292">
            <v>49292880</v>
          </cell>
        </row>
        <row r="293">
          <cell r="L293">
            <v>292</v>
          </cell>
          <cell r="M293">
            <v>49292880</v>
          </cell>
        </row>
        <row r="294">
          <cell r="L294">
            <v>293</v>
          </cell>
          <cell r="M294">
            <v>3109600</v>
          </cell>
        </row>
        <row r="295">
          <cell r="L295">
            <v>294</v>
          </cell>
          <cell r="M295">
            <v>19750500</v>
          </cell>
        </row>
        <row r="296">
          <cell r="L296">
            <v>295</v>
          </cell>
          <cell r="M296">
            <v>63000000</v>
          </cell>
        </row>
        <row r="297">
          <cell r="L297">
            <v>296</v>
          </cell>
          <cell r="M297">
            <v>62833333</v>
          </cell>
        </row>
        <row r="298">
          <cell r="L298">
            <v>297</v>
          </cell>
          <cell r="M298">
            <v>63000000</v>
          </cell>
        </row>
        <row r="299">
          <cell r="L299">
            <v>298</v>
          </cell>
          <cell r="M299">
            <v>46945600</v>
          </cell>
        </row>
        <row r="300">
          <cell r="L300">
            <v>299</v>
          </cell>
          <cell r="M300">
            <v>37800000</v>
          </cell>
        </row>
        <row r="301">
          <cell r="L301">
            <v>300</v>
          </cell>
          <cell r="M301">
            <v>62666667</v>
          </cell>
        </row>
        <row r="302">
          <cell r="L302">
            <v>301</v>
          </cell>
          <cell r="M302">
            <v>56160000</v>
          </cell>
        </row>
        <row r="303">
          <cell r="L303">
            <v>302</v>
          </cell>
          <cell r="M303">
            <v>46476144</v>
          </cell>
        </row>
        <row r="304">
          <cell r="L304">
            <v>303</v>
          </cell>
          <cell r="M304">
            <v>48353968</v>
          </cell>
        </row>
        <row r="305">
          <cell r="L305">
            <v>304</v>
          </cell>
          <cell r="M305">
            <v>29979733</v>
          </cell>
        </row>
        <row r="306">
          <cell r="L306">
            <v>305</v>
          </cell>
          <cell r="M306">
            <v>23199000</v>
          </cell>
        </row>
        <row r="307">
          <cell r="L307">
            <v>306</v>
          </cell>
          <cell r="M307">
            <v>24500000</v>
          </cell>
        </row>
        <row r="308">
          <cell r="L308">
            <v>307</v>
          </cell>
          <cell r="M308">
            <v>29262133</v>
          </cell>
        </row>
        <row r="309">
          <cell r="L309">
            <v>308</v>
          </cell>
          <cell r="M309">
            <v>75233333</v>
          </cell>
        </row>
        <row r="310">
          <cell r="L310">
            <v>309</v>
          </cell>
          <cell r="M310">
            <v>23179500</v>
          </cell>
        </row>
        <row r="311">
          <cell r="L311">
            <v>310</v>
          </cell>
          <cell r="M311">
            <v>28007800</v>
          </cell>
        </row>
        <row r="312">
          <cell r="L312">
            <v>311</v>
          </cell>
          <cell r="M312">
            <v>42720496</v>
          </cell>
        </row>
        <row r="313">
          <cell r="L313">
            <v>312</v>
          </cell>
          <cell r="M313">
            <v>30000000</v>
          </cell>
        </row>
        <row r="314">
          <cell r="L314">
            <v>313</v>
          </cell>
          <cell r="M314">
            <v>68203333</v>
          </cell>
        </row>
        <row r="315">
          <cell r="L315">
            <v>314</v>
          </cell>
          <cell r="M315">
            <v>65083333</v>
          </cell>
        </row>
        <row r="316">
          <cell r="L316">
            <v>315</v>
          </cell>
          <cell r="M316">
            <v>56334720</v>
          </cell>
        </row>
        <row r="317">
          <cell r="L317">
            <v>316</v>
          </cell>
          <cell r="M317">
            <v>51133333</v>
          </cell>
        </row>
        <row r="318">
          <cell r="L318">
            <v>318</v>
          </cell>
          <cell r="M318">
            <v>24996865</v>
          </cell>
        </row>
        <row r="319">
          <cell r="L319">
            <v>319</v>
          </cell>
          <cell r="M319">
            <v>2862517</v>
          </cell>
        </row>
        <row r="320">
          <cell r="L320">
            <v>320</v>
          </cell>
          <cell r="M320">
            <v>65208000</v>
          </cell>
        </row>
        <row r="321">
          <cell r="L321">
            <v>321</v>
          </cell>
          <cell r="M321">
            <v>44598320</v>
          </cell>
        </row>
        <row r="322">
          <cell r="L322">
            <v>322</v>
          </cell>
          <cell r="M322">
            <v>46789115</v>
          </cell>
        </row>
        <row r="323">
          <cell r="L323">
            <v>323</v>
          </cell>
          <cell r="M323">
            <v>44598320</v>
          </cell>
        </row>
        <row r="324">
          <cell r="L324">
            <v>324</v>
          </cell>
          <cell r="M324">
            <v>27906667</v>
          </cell>
        </row>
        <row r="325">
          <cell r="L325">
            <v>325</v>
          </cell>
          <cell r="M325">
            <v>28169010</v>
          </cell>
        </row>
        <row r="326">
          <cell r="L326">
            <v>326</v>
          </cell>
          <cell r="M326">
            <v>6444503</v>
          </cell>
        </row>
        <row r="327">
          <cell r="L327">
            <v>327</v>
          </cell>
          <cell r="M327">
            <v>3770500</v>
          </cell>
        </row>
        <row r="328">
          <cell r="L328">
            <v>328</v>
          </cell>
          <cell r="M328">
            <v>64716667</v>
          </cell>
        </row>
        <row r="329">
          <cell r="L329">
            <v>329</v>
          </cell>
          <cell r="M329">
            <v>23750000</v>
          </cell>
        </row>
        <row r="330">
          <cell r="L330">
            <v>330</v>
          </cell>
          <cell r="M330">
            <v>70600000</v>
          </cell>
        </row>
        <row r="331">
          <cell r="L331">
            <v>331</v>
          </cell>
          <cell r="M331">
            <v>53833867</v>
          </cell>
        </row>
        <row r="332">
          <cell r="L332">
            <v>332</v>
          </cell>
          <cell r="M332">
            <v>139293265</v>
          </cell>
        </row>
        <row r="333">
          <cell r="L333">
            <v>333</v>
          </cell>
          <cell r="M333">
            <v>11211874</v>
          </cell>
        </row>
        <row r="334">
          <cell r="L334">
            <v>334</v>
          </cell>
          <cell r="M334">
            <v>47066667</v>
          </cell>
        </row>
        <row r="335">
          <cell r="L335">
            <v>335</v>
          </cell>
          <cell r="M335">
            <v>22325333</v>
          </cell>
        </row>
        <row r="336">
          <cell r="L336">
            <v>336</v>
          </cell>
          <cell r="M336">
            <v>13542000</v>
          </cell>
        </row>
        <row r="337">
          <cell r="L337">
            <v>337</v>
          </cell>
          <cell r="M337">
            <v>27747200</v>
          </cell>
        </row>
        <row r="338">
          <cell r="L338">
            <v>338</v>
          </cell>
          <cell r="M338">
            <v>21448267</v>
          </cell>
        </row>
        <row r="339">
          <cell r="L339">
            <v>339</v>
          </cell>
          <cell r="M339">
            <v>113813333</v>
          </cell>
        </row>
        <row r="340">
          <cell r="L340">
            <v>340</v>
          </cell>
          <cell r="M340">
            <v>27747200</v>
          </cell>
        </row>
        <row r="341">
          <cell r="L341">
            <v>341</v>
          </cell>
          <cell r="M341">
            <v>81200000</v>
          </cell>
        </row>
        <row r="342">
          <cell r="L342">
            <v>342</v>
          </cell>
          <cell r="M342">
            <v>29536000</v>
          </cell>
        </row>
        <row r="343">
          <cell r="L343">
            <v>343</v>
          </cell>
          <cell r="M343">
            <v>27428267</v>
          </cell>
        </row>
        <row r="344">
          <cell r="L344">
            <v>344</v>
          </cell>
          <cell r="M344">
            <v>244573077</v>
          </cell>
        </row>
        <row r="345">
          <cell r="L345">
            <v>345</v>
          </cell>
          <cell r="M345">
            <v>44598320</v>
          </cell>
        </row>
        <row r="346">
          <cell r="L346">
            <v>346</v>
          </cell>
          <cell r="M346">
            <v>49500000</v>
          </cell>
        </row>
        <row r="347">
          <cell r="L347">
            <v>347</v>
          </cell>
          <cell r="M347">
            <v>28333333</v>
          </cell>
        </row>
        <row r="348">
          <cell r="L348">
            <v>348</v>
          </cell>
          <cell r="M348">
            <v>23250000</v>
          </cell>
        </row>
        <row r="349">
          <cell r="L349">
            <v>349</v>
          </cell>
          <cell r="M349">
            <v>20938175</v>
          </cell>
        </row>
        <row r="350">
          <cell r="L350">
            <v>350</v>
          </cell>
          <cell r="M350">
            <v>49500000</v>
          </cell>
        </row>
        <row r="351">
          <cell r="L351">
            <v>351</v>
          </cell>
          <cell r="M351">
            <v>21368533</v>
          </cell>
        </row>
        <row r="352">
          <cell r="L352">
            <v>352</v>
          </cell>
          <cell r="M352">
            <v>26391733</v>
          </cell>
        </row>
        <row r="353">
          <cell r="L353">
            <v>353</v>
          </cell>
          <cell r="M353">
            <v>25674133</v>
          </cell>
        </row>
        <row r="354">
          <cell r="L354">
            <v>354</v>
          </cell>
          <cell r="M354">
            <v>27521667</v>
          </cell>
        </row>
        <row r="355">
          <cell r="L355">
            <v>355</v>
          </cell>
          <cell r="M355">
            <v>22500000</v>
          </cell>
        </row>
        <row r="356">
          <cell r="L356">
            <v>356</v>
          </cell>
          <cell r="M356">
            <v>22621667</v>
          </cell>
        </row>
        <row r="357">
          <cell r="L357">
            <v>357</v>
          </cell>
          <cell r="M357">
            <v>28689579</v>
          </cell>
        </row>
        <row r="358">
          <cell r="L358">
            <v>358</v>
          </cell>
          <cell r="M358">
            <v>32861920</v>
          </cell>
        </row>
        <row r="359">
          <cell r="L359">
            <v>360</v>
          </cell>
          <cell r="M359">
            <v>825000</v>
          </cell>
        </row>
        <row r="360">
          <cell r="L360">
            <v>361</v>
          </cell>
          <cell r="M360">
            <v>14491000</v>
          </cell>
        </row>
        <row r="361">
          <cell r="L361">
            <v>362</v>
          </cell>
          <cell r="M361">
            <v>74588800</v>
          </cell>
        </row>
        <row r="362">
          <cell r="L362">
            <v>363</v>
          </cell>
          <cell r="M362">
            <v>47848400</v>
          </cell>
        </row>
        <row r="363">
          <cell r="L363">
            <v>364</v>
          </cell>
          <cell r="M363">
            <v>72550400</v>
          </cell>
        </row>
        <row r="364">
          <cell r="L364">
            <v>365</v>
          </cell>
          <cell r="M364">
            <v>26833333</v>
          </cell>
        </row>
        <row r="365">
          <cell r="L365">
            <v>366</v>
          </cell>
          <cell r="M365">
            <v>20092800</v>
          </cell>
        </row>
        <row r="366">
          <cell r="L366">
            <v>367</v>
          </cell>
          <cell r="M366">
            <v>62157333</v>
          </cell>
        </row>
        <row r="367">
          <cell r="L367">
            <v>368</v>
          </cell>
          <cell r="M367">
            <v>26500000</v>
          </cell>
        </row>
        <row r="368">
          <cell r="L368">
            <v>369</v>
          </cell>
          <cell r="M368">
            <v>32860000</v>
          </cell>
        </row>
        <row r="369">
          <cell r="L369">
            <v>370</v>
          </cell>
          <cell r="M369">
            <v>46343733</v>
          </cell>
        </row>
        <row r="370">
          <cell r="L370">
            <v>371</v>
          </cell>
          <cell r="M370">
            <v>33259200</v>
          </cell>
        </row>
        <row r="371">
          <cell r="L371">
            <v>372</v>
          </cell>
          <cell r="M371">
            <v>22570000</v>
          </cell>
        </row>
        <row r="372">
          <cell r="L372">
            <v>373</v>
          </cell>
          <cell r="M372">
            <v>69158833</v>
          </cell>
        </row>
        <row r="373">
          <cell r="L373">
            <v>374</v>
          </cell>
          <cell r="M373">
            <v>7500000</v>
          </cell>
        </row>
        <row r="374">
          <cell r="L374">
            <v>375</v>
          </cell>
          <cell r="M374">
            <v>48823424</v>
          </cell>
        </row>
        <row r="375">
          <cell r="L375">
            <v>377</v>
          </cell>
          <cell r="M375">
            <v>24916667</v>
          </cell>
        </row>
        <row r="376">
          <cell r="L376">
            <v>378</v>
          </cell>
          <cell r="M376">
            <v>2612500000</v>
          </cell>
        </row>
        <row r="377">
          <cell r="L377">
            <v>379</v>
          </cell>
          <cell r="M377">
            <v>55347333</v>
          </cell>
        </row>
        <row r="378">
          <cell r="L378">
            <v>380</v>
          </cell>
          <cell r="M378">
            <v>5851400</v>
          </cell>
        </row>
        <row r="379">
          <cell r="L379">
            <v>381</v>
          </cell>
          <cell r="M379">
            <v>19944161</v>
          </cell>
        </row>
        <row r="380">
          <cell r="L380">
            <v>382</v>
          </cell>
          <cell r="M380">
            <v>40400000</v>
          </cell>
        </row>
        <row r="381">
          <cell r="L381">
            <v>383</v>
          </cell>
          <cell r="M381">
            <v>46686667</v>
          </cell>
        </row>
        <row r="382">
          <cell r="L382">
            <v>384</v>
          </cell>
          <cell r="M382">
            <v>22300000</v>
          </cell>
        </row>
        <row r="383">
          <cell r="L383">
            <v>386</v>
          </cell>
          <cell r="M383">
            <v>53350000</v>
          </cell>
        </row>
        <row r="384">
          <cell r="L384">
            <v>387</v>
          </cell>
          <cell r="M384">
            <v>2040000</v>
          </cell>
        </row>
        <row r="385">
          <cell r="L385">
            <v>388</v>
          </cell>
          <cell r="M385">
            <v>19459000</v>
          </cell>
        </row>
        <row r="386">
          <cell r="L386">
            <v>389</v>
          </cell>
          <cell r="M386">
            <v>13167000</v>
          </cell>
        </row>
        <row r="387">
          <cell r="L387">
            <v>390</v>
          </cell>
          <cell r="M387">
            <v>42251040</v>
          </cell>
        </row>
        <row r="388">
          <cell r="L388">
            <v>391</v>
          </cell>
          <cell r="M388">
            <v>293684198</v>
          </cell>
        </row>
        <row r="389">
          <cell r="L389">
            <v>392</v>
          </cell>
          <cell r="M389">
            <v>69300000</v>
          </cell>
        </row>
        <row r="390">
          <cell r="L390">
            <v>393</v>
          </cell>
          <cell r="M390">
            <v>32861920</v>
          </cell>
        </row>
        <row r="391">
          <cell r="L391">
            <v>394</v>
          </cell>
          <cell r="M391">
            <v>38894600</v>
          </cell>
        </row>
        <row r="392">
          <cell r="L392">
            <v>395</v>
          </cell>
          <cell r="M392">
            <v>47166667</v>
          </cell>
        </row>
        <row r="393">
          <cell r="L393">
            <v>396</v>
          </cell>
          <cell r="M393">
            <v>13167000</v>
          </cell>
        </row>
        <row r="394">
          <cell r="L394">
            <v>397</v>
          </cell>
          <cell r="M394">
            <v>13167000</v>
          </cell>
        </row>
        <row r="395">
          <cell r="L395">
            <v>398</v>
          </cell>
          <cell r="M395">
            <v>629100000</v>
          </cell>
        </row>
        <row r="396">
          <cell r="L396">
            <v>399</v>
          </cell>
          <cell r="M396">
            <v>13167000</v>
          </cell>
        </row>
        <row r="397">
          <cell r="L397">
            <v>400</v>
          </cell>
          <cell r="M397">
            <v>21528000</v>
          </cell>
        </row>
        <row r="398">
          <cell r="L398">
            <v>401</v>
          </cell>
          <cell r="M398">
            <v>41625099</v>
          </cell>
        </row>
        <row r="399">
          <cell r="L399">
            <v>402</v>
          </cell>
          <cell r="M399">
            <v>3288880</v>
          </cell>
        </row>
        <row r="400">
          <cell r="L400">
            <v>403</v>
          </cell>
          <cell r="M400">
            <v>3994922</v>
          </cell>
        </row>
        <row r="401">
          <cell r="L401">
            <v>404</v>
          </cell>
          <cell r="M401">
            <v>13167000</v>
          </cell>
        </row>
        <row r="402">
          <cell r="L402">
            <v>405</v>
          </cell>
          <cell r="M402">
            <v>13167000</v>
          </cell>
        </row>
        <row r="403">
          <cell r="L403">
            <v>406</v>
          </cell>
          <cell r="M403">
            <v>63627200</v>
          </cell>
        </row>
        <row r="404">
          <cell r="L404">
            <v>407</v>
          </cell>
          <cell r="M404">
            <v>4284385</v>
          </cell>
        </row>
        <row r="405">
          <cell r="L405">
            <v>410</v>
          </cell>
          <cell r="M405">
            <v>820471095</v>
          </cell>
        </row>
        <row r="406">
          <cell r="L406">
            <v>411</v>
          </cell>
          <cell r="M406">
            <v>13167000</v>
          </cell>
        </row>
        <row r="407">
          <cell r="L407">
            <v>412</v>
          </cell>
          <cell r="M407">
            <v>13167000</v>
          </cell>
        </row>
        <row r="408">
          <cell r="L408">
            <v>413</v>
          </cell>
          <cell r="M408">
            <v>59988852</v>
          </cell>
        </row>
        <row r="409">
          <cell r="L409">
            <v>414</v>
          </cell>
          <cell r="M409">
            <v>179991224</v>
          </cell>
        </row>
        <row r="410">
          <cell r="L410">
            <v>415</v>
          </cell>
          <cell r="M410">
            <v>14724073</v>
          </cell>
        </row>
        <row r="411">
          <cell r="L411">
            <v>416</v>
          </cell>
          <cell r="M411">
            <v>6971846</v>
          </cell>
        </row>
        <row r="412">
          <cell r="L412">
            <v>417</v>
          </cell>
          <cell r="M412">
            <v>56710533</v>
          </cell>
        </row>
        <row r="413">
          <cell r="L413">
            <v>418</v>
          </cell>
          <cell r="M413">
            <v>55944756</v>
          </cell>
        </row>
        <row r="414">
          <cell r="L414">
            <v>419</v>
          </cell>
          <cell r="M414">
            <v>29947162</v>
          </cell>
        </row>
        <row r="415">
          <cell r="L415">
            <v>420</v>
          </cell>
          <cell r="M415">
            <v>27068335</v>
          </cell>
        </row>
        <row r="416">
          <cell r="L416">
            <v>422</v>
          </cell>
          <cell r="M416">
            <v>12916200</v>
          </cell>
        </row>
        <row r="417">
          <cell r="L417">
            <v>423</v>
          </cell>
          <cell r="M417">
            <v>67900000</v>
          </cell>
        </row>
        <row r="418">
          <cell r="L418">
            <v>424</v>
          </cell>
          <cell r="M418">
            <v>40626000</v>
          </cell>
        </row>
        <row r="419">
          <cell r="L419">
            <v>425</v>
          </cell>
          <cell r="M419">
            <v>51110000</v>
          </cell>
        </row>
        <row r="420">
          <cell r="L420">
            <v>426</v>
          </cell>
          <cell r="M420">
            <v>17839328</v>
          </cell>
        </row>
        <row r="421">
          <cell r="L421">
            <v>427</v>
          </cell>
          <cell r="M421">
            <v>207274094</v>
          </cell>
        </row>
        <row r="422">
          <cell r="L422">
            <v>428</v>
          </cell>
          <cell r="M422">
            <v>73941600</v>
          </cell>
        </row>
        <row r="423">
          <cell r="L423">
            <v>429</v>
          </cell>
          <cell r="M423">
            <v>160000000</v>
          </cell>
        </row>
        <row r="424">
          <cell r="L424">
            <v>430</v>
          </cell>
          <cell r="M424">
            <v>12728100</v>
          </cell>
        </row>
        <row r="425">
          <cell r="L425">
            <v>431</v>
          </cell>
          <cell r="M425">
            <v>17100000</v>
          </cell>
        </row>
        <row r="426">
          <cell r="L426">
            <v>432</v>
          </cell>
          <cell r="M426">
            <v>220000000</v>
          </cell>
        </row>
        <row r="427">
          <cell r="L427">
            <v>433</v>
          </cell>
          <cell r="M427">
            <v>461519500</v>
          </cell>
        </row>
        <row r="428">
          <cell r="L428">
            <v>434</v>
          </cell>
          <cell r="M428">
            <v>819945000</v>
          </cell>
        </row>
        <row r="429">
          <cell r="L429">
            <v>435</v>
          </cell>
          <cell r="M429">
            <v>11411400</v>
          </cell>
        </row>
        <row r="430">
          <cell r="L430">
            <v>436</v>
          </cell>
          <cell r="M430">
            <v>53040000</v>
          </cell>
        </row>
        <row r="431">
          <cell r="L431">
            <v>437</v>
          </cell>
          <cell r="M431">
            <v>16593994</v>
          </cell>
        </row>
        <row r="432">
          <cell r="L432">
            <v>439</v>
          </cell>
          <cell r="M432">
            <v>6800000</v>
          </cell>
        </row>
        <row r="433">
          <cell r="L433">
            <v>440</v>
          </cell>
          <cell r="M433">
            <v>10030000</v>
          </cell>
        </row>
        <row r="434">
          <cell r="L434">
            <v>441</v>
          </cell>
          <cell r="M434">
            <v>31666667</v>
          </cell>
        </row>
        <row r="435">
          <cell r="L435">
            <v>442</v>
          </cell>
          <cell r="M435">
            <v>38808363</v>
          </cell>
        </row>
        <row r="436">
          <cell r="L436">
            <v>443</v>
          </cell>
          <cell r="M436">
            <v>37767133</v>
          </cell>
        </row>
        <row r="437">
          <cell r="L437">
            <v>444</v>
          </cell>
          <cell r="M437">
            <v>175000000</v>
          </cell>
        </row>
        <row r="438">
          <cell r="L438">
            <v>445</v>
          </cell>
          <cell r="M438">
            <v>30984096</v>
          </cell>
        </row>
        <row r="439">
          <cell r="L439">
            <v>446</v>
          </cell>
          <cell r="M439">
            <v>10030000</v>
          </cell>
        </row>
        <row r="440">
          <cell r="L440">
            <v>447</v>
          </cell>
          <cell r="M440">
            <v>10030000</v>
          </cell>
        </row>
        <row r="441">
          <cell r="L441">
            <v>448</v>
          </cell>
          <cell r="M441">
            <v>10030000</v>
          </cell>
        </row>
        <row r="442">
          <cell r="L442">
            <v>449</v>
          </cell>
          <cell r="M442">
            <v>2846480</v>
          </cell>
        </row>
        <row r="443">
          <cell r="L443">
            <v>450</v>
          </cell>
          <cell r="M443">
            <v>13000000</v>
          </cell>
        </row>
        <row r="444">
          <cell r="L444">
            <v>451</v>
          </cell>
          <cell r="M444">
            <v>1964800000</v>
          </cell>
        </row>
        <row r="445">
          <cell r="L445">
            <v>452</v>
          </cell>
          <cell r="M445">
            <v>32861920</v>
          </cell>
        </row>
        <row r="446">
          <cell r="L446">
            <v>453</v>
          </cell>
          <cell r="M446">
            <v>18308784</v>
          </cell>
        </row>
        <row r="447">
          <cell r="L447">
            <v>454</v>
          </cell>
          <cell r="M447">
            <v>15361500</v>
          </cell>
        </row>
        <row r="448">
          <cell r="L448">
            <v>455</v>
          </cell>
          <cell r="M448">
            <v>38025936</v>
          </cell>
        </row>
        <row r="449">
          <cell r="L449">
            <v>456</v>
          </cell>
          <cell r="M449">
            <v>10030000</v>
          </cell>
        </row>
        <row r="450">
          <cell r="L450">
            <v>457</v>
          </cell>
          <cell r="M450">
            <v>10030000</v>
          </cell>
        </row>
        <row r="451">
          <cell r="L451">
            <v>458</v>
          </cell>
          <cell r="M451">
            <v>10030000</v>
          </cell>
        </row>
        <row r="452">
          <cell r="L452">
            <v>459</v>
          </cell>
          <cell r="M452">
            <v>225000000</v>
          </cell>
        </row>
        <row r="453">
          <cell r="L453">
            <v>460</v>
          </cell>
          <cell r="M453">
            <v>49200000</v>
          </cell>
        </row>
        <row r="454">
          <cell r="L454">
            <v>461</v>
          </cell>
          <cell r="M454">
            <v>26644400</v>
          </cell>
        </row>
        <row r="455">
          <cell r="L455">
            <v>463</v>
          </cell>
          <cell r="M455">
            <v>26644400</v>
          </cell>
        </row>
        <row r="456">
          <cell r="L456">
            <v>464</v>
          </cell>
          <cell r="M456">
            <v>40993333</v>
          </cell>
        </row>
        <row r="457">
          <cell r="L457">
            <v>465</v>
          </cell>
          <cell r="M457">
            <v>26644400</v>
          </cell>
        </row>
        <row r="458">
          <cell r="L458">
            <v>466</v>
          </cell>
          <cell r="M458">
            <v>27096000</v>
          </cell>
        </row>
        <row r="459">
          <cell r="L459">
            <v>467</v>
          </cell>
          <cell r="M459">
            <v>8464500</v>
          </cell>
        </row>
        <row r="460">
          <cell r="L460">
            <v>468</v>
          </cell>
          <cell r="M460">
            <v>24518000</v>
          </cell>
        </row>
        <row r="461">
          <cell r="L461">
            <v>469</v>
          </cell>
          <cell r="M461">
            <v>13800000</v>
          </cell>
        </row>
        <row r="462">
          <cell r="L462">
            <v>470</v>
          </cell>
          <cell r="M462">
            <v>24000000</v>
          </cell>
        </row>
        <row r="463">
          <cell r="L463">
            <v>471</v>
          </cell>
          <cell r="M463">
            <v>15000000</v>
          </cell>
        </row>
        <row r="464">
          <cell r="L464">
            <v>472</v>
          </cell>
          <cell r="M464">
            <v>18896800</v>
          </cell>
        </row>
        <row r="465">
          <cell r="L465">
            <v>473</v>
          </cell>
          <cell r="M465">
            <v>48200000</v>
          </cell>
        </row>
        <row r="466">
          <cell r="L466">
            <v>474</v>
          </cell>
          <cell r="M466">
            <v>13200000</v>
          </cell>
        </row>
        <row r="467">
          <cell r="L467">
            <v>475</v>
          </cell>
          <cell r="M467">
            <v>8401800</v>
          </cell>
        </row>
        <row r="468">
          <cell r="L468">
            <v>476</v>
          </cell>
          <cell r="M468">
            <v>14859900</v>
          </cell>
        </row>
        <row r="469">
          <cell r="L469">
            <v>477</v>
          </cell>
          <cell r="M469">
            <v>847000000</v>
          </cell>
        </row>
        <row r="470">
          <cell r="L470">
            <v>478</v>
          </cell>
          <cell r="M470">
            <v>8464500</v>
          </cell>
        </row>
        <row r="471">
          <cell r="L471">
            <v>479</v>
          </cell>
          <cell r="M471">
            <v>26644400</v>
          </cell>
        </row>
        <row r="472">
          <cell r="L472">
            <v>480</v>
          </cell>
          <cell r="M472">
            <v>1375250000</v>
          </cell>
        </row>
        <row r="473">
          <cell r="L473">
            <v>481</v>
          </cell>
          <cell r="M473">
            <v>12999660</v>
          </cell>
        </row>
        <row r="474">
          <cell r="L474">
            <v>482</v>
          </cell>
          <cell r="M474">
            <v>200000000</v>
          </cell>
        </row>
        <row r="475">
          <cell r="L475">
            <v>483</v>
          </cell>
          <cell r="M475">
            <v>23472800</v>
          </cell>
        </row>
        <row r="476">
          <cell r="L476">
            <v>484</v>
          </cell>
          <cell r="M476">
            <v>59250000</v>
          </cell>
        </row>
        <row r="477">
          <cell r="L477">
            <v>485</v>
          </cell>
          <cell r="M477">
            <v>14100000</v>
          </cell>
        </row>
        <row r="478">
          <cell r="L478">
            <v>486</v>
          </cell>
          <cell r="M478">
            <v>35660600</v>
          </cell>
        </row>
        <row r="479">
          <cell r="L479">
            <v>487</v>
          </cell>
          <cell r="M479">
            <v>8464500</v>
          </cell>
        </row>
        <row r="480">
          <cell r="L480">
            <v>488</v>
          </cell>
          <cell r="M480">
            <v>36412933</v>
          </cell>
        </row>
        <row r="481">
          <cell r="L481">
            <v>489</v>
          </cell>
          <cell r="M481">
            <v>10030000</v>
          </cell>
        </row>
        <row r="482">
          <cell r="L482">
            <v>491</v>
          </cell>
          <cell r="M482">
            <v>16483333</v>
          </cell>
        </row>
        <row r="483">
          <cell r="L483">
            <v>492</v>
          </cell>
          <cell r="M483">
            <v>26632600</v>
          </cell>
        </row>
        <row r="484">
          <cell r="L484">
            <v>493</v>
          </cell>
          <cell r="M484">
            <v>21240000</v>
          </cell>
        </row>
        <row r="485">
          <cell r="L485">
            <v>494</v>
          </cell>
          <cell r="M485">
            <v>26644400</v>
          </cell>
        </row>
        <row r="486">
          <cell r="L486">
            <v>495</v>
          </cell>
          <cell r="M486">
            <v>18170000</v>
          </cell>
        </row>
        <row r="487">
          <cell r="L487">
            <v>498</v>
          </cell>
          <cell r="M487">
            <v>33748000</v>
          </cell>
        </row>
        <row r="488">
          <cell r="L488">
            <v>499</v>
          </cell>
          <cell r="M488">
            <v>21240000</v>
          </cell>
        </row>
        <row r="489">
          <cell r="L489">
            <v>500</v>
          </cell>
          <cell r="M489">
            <v>27084000</v>
          </cell>
        </row>
        <row r="490">
          <cell r="L490">
            <v>501</v>
          </cell>
          <cell r="M490">
            <v>18170000</v>
          </cell>
        </row>
        <row r="491">
          <cell r="L491">
            <v>502</v>
          </cell>
          <cell r="M491">
            <v>13167000</v>
          </cell>
        </row>
        <row r="492">
          <cell r="L492">
            <v>503</v>
          </cell>
          <cell r="M492">
            <v>35525866</v>
          </cell>
        </row>
        <row r="493">
          <cell r="L493">
            <v>504</v>
          </cell>
          <cell r="M493">
            <v>21240000</v>
          </cell>
        </row>
        <row r="494">
          <cell r="L494">
            <v>505</v>
          </cell>
          <cell r="M494">
            <v>26644400</v>
          </cell>
        </row>
        <row r="495">
          <cell r="L495">
            <v>506</v>
          </cell>
          <cell r="M495">
            <v>828969186</v>
          </cell>
        </row>
        <row r="496">
          <cell r="L496">
            <v>507</v>
          </cell>
          <cell r="M496">
            <v>81259724</v>
          </cell>
        </row>
        <row r="497">
          <cell r="L497">
            <v>508</v>
          </cell>
          <cell r="M497">
            <v>44386358</v>
          </cell>
        </row>
        <row r="498">
          <cell r="L498">
            <v>509</v>
          </cell>
          <cell r="M498">
            <v>96289462</v>
          </cell>
        </row>
        <row r="499">
          <cell r="L499">
            <v>510</v>
          </cell>
          <cell r="M499">
            <v>6350869</v>
          </cell>
        </row>
        <row r="500">
          <cell r="L500">
            <v>511</v>
          </cell>
          <cell r="M500">
            <v>596907558</v>
          </cell>
        </row>
        <row r="501">
          <cell r="L501">
            <v>513</v>
          </cell>
          <cell r="M501">
            <v>65049953</v>
          </cell>
        </row>
        <row r="502">
          <cell r="L502">
            <v>515</v>
          </cell>
          <cell r="M502">
            <v>12071090</v>
          </cell>
        </row>
        <row r="503">
          <cell r="L503">
            <v>517</v>
          </cell>
          <cell r="M503">
            <v>876312755</v>
          </cell>
        </row>
        <row r="504">
          <cell r="L504">
            <v>518</v>
          </cell>
          <cell r="M504">
            <v>18366700</v>
          </cell>
        </row>
        <row r="505">
          <cell r="L505">
            <v>519</v>
          </cell>
          <cell r="M505">
            <v>1136673420</v>
          </cell>
        </row>
        <row r="506">
          <cell r="L506">
            <v>520</v>
          </cell>
          <cell r="M506">
            <v>108749400</v>
          </cell>
        </row>
        <row r="507">
          <cell r="L507">
            <v>521</v>
          </cell>
          <cell r="M507">
            <v>882308</v>
          </cell>
        </row>
        <row r="508">
          <cell r="L508">
            <v>522</v>
          </cell>
          <cell r="M508">
            <v>9324000</v>
          </cell>
        </row>
        <row r="509">
          <cell r="L509">
            <v>524</v>
          </cell>
          <cell r="M509">
            <v>2016051</v>
          </cell>
        </row>
        <row r="510">
          <cell r="L510">
            <v>525</v>
          </cell>
          <cell r="M510">
            <v>407130909</v>
          </cell>
        </row>
        <row r="511">
          <cell r="L511">
            <v>526</v>
          </cell>
          <cell r="M511">
            <v>244721085</v>
          </cell>
        </row>
        <row r="512">
          <cell r="L512">
            <v>529</v>
          </cell>
          <cell r="M512">
            <v>13866667</v>
          </cell>
        </row>
        <row r="513">
          <cell r="L513">
            <v>530</v>
          </cell>
          <cell r="M513">
            <v>32656667</v>
          </cell>
        </row>
        <row r="514">
          <cell r="L514">
            <v>531</v>
          </cell>
          <cell r="M514">
            <v>7500000</v>
          </cell>
        </row>
        <row r="515">
          <cell r="L515">
            <v>532</v>
          </cell>
          <cell r="M515">
            <v>12833333</v>
          </cell>
        </row>
        <row r="516">
          <cell r="L516">
            <v>533</v>
          </cell>
          <cell r="M516">
            <v>26400000</v>
          </cell>
        </row>
        <row r="517">
          <cell r="L517">
            <v>534</v>
          </cell>
          <cell r="M517">
            <v>7500000</v>
          </cell>
        </row>
        <row r="518">
          <cell r="L518">
            <v>535</v>
          </cell>
          <cell r="M518">
            <v>24800000</v>
          </cell>
        </row>
        <row r="519">
          <cell r="L519">
            <v>537</v>
          </cell>
          <cell r="M519">
            <v>17732000</v>
          </cell>
        </row>
        <row r="520">
          <cell r="L520">
            <v>538</v>
          </cell>
          <cell r="M520">
            <v>12362341</v>
          </cell>
        </row>
        <row r="521">
          <cell r="L521">
            <v>539</v>
          </cell>
          <cell r="M521">
            <v>5329500</v>
          </cell>
        </row>
        <row r="522">
          <cell r="L522">
            <v>541</v>
          </cell>
          <cell r="M522">
            <v>18416667</v>
          </cell>
        </row>
        <row r="523">
          <cell r="L523">
            <v>542</v>
          </cell>
          <cell r="M523">
            <v>13274800</v>
          </cell>
        </row>
        <row r="524">
          <cell r="L524">
            <v>544</v>
          </cell>
          <cell r="M524">
            <v>7272000</v>
          </cell>
        </row>
        <row r="525">
          <cell r="L525">
            <v>545</v>
          </cell>
          <cell r="M525">
            <v>26400000</v>
          </cell>
        </row>
        <row r="526">
          <cell r="L526">
            <v>560</v>
          </cell>
          <cell r="M526">
            <v>6635700</v>
          </cell>
        </row>
        <row r="527">
          <cell r="L527">
            <v>561</v>
          </cell>
          <cell r="M527">
            <v>15600000</v>
          </cell>
        </row>
        <row r="528">
          <cell r="L528">
            <v>562</v>
          </cell>
          <cell r="M528">
            <v>10953973</v>
          </cell>
        </row>
        <row r="529">
          <cell r="L529">
            <v>565</v>
          </cell>
          <cell r="M529">
            <v>10953973</v>
          </cell>
        </row>
        <row r="530">
          <cell r="L530">
            <v>568</v>
          </cell>
          <cell r="M530">
            <v>4704267</v>
          </cell>
        </row>
        <row r="531">
          <cell r="L531">
            <v>569</v>
          </cell>
          <cell r="M531">
            <v>14352000</v>
          </cell>
        </row>
        <row r="532">
          <cell r="L532">
            <v>570</v>
          </cell>
          <cell r="M532">
            <v>51660000</v>
          </cell>
        </row>
        <row r="533">
          <cell r="L533">
            <v>575</v>
          </cell>
          <cell r="M533">
            <v>9702091</v>
          </cell>
        </row>
        <row r="534">
          <cell r="L534">
            <v>576</v>
          </cell>
          <cell r="M534">
            <v>6096667</v>
          </cell>
        </row>
        <row r="535">
          <cell r="L535">
            <v>577</v>
          </cell>
          <cell r="M535">
            <v>2392000</v>
          </cell>
        </row>
        <row r="536">
          <cell r="L536">
            <v>108854</v>
          </cell>
          <cell r="M536">
            <v>182619571</v>
          </cell>
        </row>
        <row r="537">
          <cell r="L537" t="str">
            <v>437 2023</v>
          </cell>
          <cell r="M537">
            <v>1326000</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E288"/>
  <sheetViews>
    <sheetView tabSelected="1" zoomScale="85" zoomScaleNormal="85" workbookViewId="0">
      <pane xSplit="2" ySplit="2" topLeftCell="C3" activePane="bottomRight" state="frozen"/>
      <selection pane="bottomRight" activeCell="A11" sqref="A11"/>
      <selection pane="bottomLeft" activeCell="A3" sqref="A3"/>
      <selection pane="topRight" activeCell="B1" sqref="B1"/>
    </sheetView>
  </sheetViews>
  <sheetFormatPr defaultColWidth="11.42578125" defaultRowHeight="15"/>
  <cols>
    <col min="2" max="2" width="11.42578125" style="2"/>
    <col min="3" max="3" width="40.7109375" customWidth="1"/>
    <col min="4" max="4" width="42.140625" customWidth="1"/>
    <col min="5" max="5" width="13.85546875" customWidth="1"/>
    <col min="6" max="6" width="15.7109375" bestFit="1" customWidth="1"/>
    <col min="7" max="7" width="18.85546875" bestFit="1" customWidth="1"/>
    <col min="8" max="8" width="40" customWidth="1"/>
    <col min="9" max="9" width="13.7109375" bestFit="1" customWidth="1"/>
    <col min="10" max="10" width="11.5703125" customWidth="1"/>
    <col min="11" max="11" width="15" bestFit="1" customWidth="1"/>
    <col min="12" max="12" width="20.7109375" style="9" customWidth="1"/>
    <col min="13" max="13" width="17.5703125" style="9" customWidth="1"/>
    <col min="14" max="14" width="17.85546875" style="9" bestFit="1" customWidth="1"/>
    <col min="15" max="15" width="18.7109375" style="7" customWidth="1"/>
    <col min="16" max="16" width="22.5703125" bestFit="1" customWidth="1"/>
  </cols>
  <sheetData>
    <row r="1" spans="1:31" ht="60" customHeight="1">
      <c r="A1" s="25" t="s">
        <v>0</v>
      </c>
      <c r="B1" s="25"/>
      <c r="C1" s="25"/>
      <c r="D1" s="25"/>
      <c r="E1" s="25"/>
      <c r="F1" s="25"/>
      <c r="G1" s="25"/>
      <c r="H1" s="25"/>
      <c r="I1" s="25"/>
      <c r="J1" s="25"/>
      <c r="K1" s="25"/>
      <c r="L1" s="25"/>
      <c r="M1" s="25"/>
      <c r="N1" s="25"/>
      <c r="O1" s="25"/>
      <c r="P1" s="25"/>
      <c r="Q1" s="1"/>
      <c r="R1" s="1"/>
      <c r="S1" s="1"/>
      <c r="T1" s="1"/>
    </row>
    <row r="2" spans="1:31" s="3" customFormat="1" ht="38.25">
      <c r="A2" s="10" t="s">
        <v>1</v>
      </c>
      <c r="B2" s="6" t="s">
        <v>2</v>
      </c>
      <c r="C2" s="6" t="s">
        <v>3</v>
      </c>
      <c r="D2" s="6" t="s">
        <v>4</v>
      </c>
      <c r="E2" s="6" t="s">
        <v>5</v>
      </c>
      <c r="F2" s="6" t="s">
        <v>6</v>
      </c>
      <c r="G2" s="6" t="s">
        <v>7</v>
      </c>
      <c r="H2" s="6" t="s">
        <v>8</v>
      </c>
      <c r="I2" s="6" t="s">
        <v>9</v>
      </c>
      <c r="J2" s="6" t="s">
        <v>10</v>
      </c>
      <c r="K2" s="6" t="s">
        <v>11</v>
      </c>
      <c r="L2" s="8" t="s">
        <v>12</v>
      </c>
      <c r="M2" s="20" t="s">
        <v>13</v>
      </c>
      <c r="N2" s="8" t="s">
        <v>14</v>
      </c>
      <c r="O2" s="8" t="s">
        <v>15</v>
      </c>
      <c r="P2" s="6" t="s">
        <v>16</v>
      </c>
      <c r="AE2" s="5">
        <v>45199</v>
      </c>
    </row>
    <row r="3" spans="1:31" s="16" customFormat="1">
      <c r="A3" s="11">
        <v>2021</v>
      </c>
      <c r="B3" s="11">
        <v>270</v>
      </c>
      <c r="C3" s="12" t="s">
        <v>17</v>
      </c>
      <c r="D3" s="12" t="s">
        <v>18</v>
      </c>
      <c r="E3" s="14">
        <v>44363</v>
      </c>
      <c r="F3" s="14">
        <v>45473</v>
      </c>
      <c r="G3" s="22">
        <v>0.92</v>
      </c>
      <c r="H3" s="16" t="s">
        <v>19</v>
      </c>
      <c r="I3" s="17">
        <v>0</v>
      </c>
      <c r="J3" s="17">
        <v>0</v>
      </c>
      <c r="K3" s="12">
        <v>900</v>
      </c>
      <c r="L3" s="13">
        <v>0</v>
      </c>
      <c r="M3" s="23"/>
      <c r="N3" s="24" t="s">
        <v>20</v>
      </c>
      <c r="O3" s="24" t="s">
        <v>20</v>
      </c>
      <c r="P3" s="16" t="s">
        <v>21</v>
      </c>
    </row>
    <row r="4" spans="1:31" s="16" customFormat="1">
      <c r="A4" s="11">
        <v>2022</v>
      </c>
      <c r="B4" s="11">
        <v>304</v>
      </c>
      <c r="C4" s="12" t="s">
        <v>22</v>
      </c>
      <c r="D4" s="12" t="s">
        <v>23</v>
      </c>
      <c r="E4" s="14">
        <v>44589</v>
      </c>
      <c r="F4" s="14">
        <v>46047</v>
      </c>
      <c r="G4" s="22">
        <v>0.54</v>
      </c>
      <c r="H4" s="16" t="s">
        <v>24</v>
      </c>
      <c r="I4" s="17">
        <v>0</v>
      </c>
      <c r="J4" s="17">
        <v>0</v>
      </c>
      <c r="K4" s="12">
        <v>731</v>
      </c>
      <c r="L4" s="13">
        <v>0</v>
      </c>
      <c r="M4" s="23"/>
      <c r="N4" s="24" t="s">
        <v>20</v>
      </c>
      <c r="O4" s="24" t="s">
        <v>20</v>
      </c>
      <c r="P4" s="16" t="s">
        <v>21</v>
      </c>
    </row>
    <row r="5" spans="1:31" s="16" customFormat="1">
      <c r="A5" s="11">
        <v>2022</v>
      </c>
      <c r="B5" s="11">
        <v>305</v>
      </c>
      <c r="C5" s="12" t="s">
        <v>22</v>
      </c>
      <c r="D5" s="12" t="s">
        <v>25</v>
      </c>
      <c r="E5" s="14">
        <v>44589</v>
      </c>
      <c r="F5" s="14">
        <v>46048</v>
      </c>
      <c r="G5" s="22">
        <v>0.54</v>
      </c>
      <c r="H5" s="16" t="s">
        <v>26</v>
      </c>
      <c r="I5" s="17">
        <v>0</v>
      </c>
      <c r="J5" s="17">
        <v>0</v>
      </c>
      <c r="K5" s="12">
        <v>731</v>
      </c>
      <c r="L5" s="13">
        <v>0</v>
      </c>
      <c r="M5" s="23"/>
      <c r="N5" s="24" t="s">
        <v>20</v>
      </c>
      <c r="O5" s="24" t="s">
        <v>20</v>
      </c>
      <c r="P5" s="16" t="s">
        <v>21</v>
      </c>
    </row>
    <row r="6" spans="1:31" s="16" customFormat="1">
      <c r="A6" s="11">
        <v>2022</v>
      </c>
      <c r="B6" s="11">
        <v>332</v>
      </c>
      <c r="C6" s="12" t="s">
        <v>27</v>
      </c>
      <c r="D6" s="12" t="s">
        <v>28</v>
      </c>
      <c r="E6" s="14">
        <v>44693</v>
      </c>
      <c r="F6" s="14">
        <v>45423</v>
      </c>
      <c r="G6" s="22">
        <v>0.94</v>
      </c>
      <c r="H6" s="16" t="s">
        <v>29</v>
      </c>
      <c r="I6" s="17">
        <v>0</v>
      </c>
      <c r="J6" s="17">
        <v>0</v>
      </c>
      <c r="K6" s="12">
        <v>0</v>
      </c>
      <c r="L6" s="17">
        <v>0</v>
      </c>
      <c r="M6" s="23"/>
      <c r="N6" s="24" t="s">
        <v>20</v>
      </c>
      <c r="O6" s="24" t="s">
        <v>20</v>
      </c>
      <c r="P6" s="16" t="s">
        <v>21</v>
      </c>
    </row>
    <row r="7" spans="1:31" s="16" customFormat="1">
      <c r="A7" s="11">
        <v>2022</v>
      </c>
      <c r="B7" s="11">
        <v>482</v>
      </c>
      <c r="C7" s="12" t="s">
        <v>30</v>
      </c>
      <c r="D7" s="12" t="s">
        <v>31</v>
      </c>
      <c r="E7" s="14">
        <v>44798</v>
      </c>
      <c r="F7" s="14">
        <v>47483</v>
      </c>
      <c r="G7" s="22">
        <v>0.1</v>
      </c>
      <c r="H7" s="16" t="s">
        <v>32</v>
      </c>
      <c r="I7" s="17">
        <v>5593000000</v>
      </c>
      <c r="J7" s="17">
        <v>0</v>
      </c>
      <c r="K7" s="12">
        <v>0</v>
      </c>
      <c r="L7" s="13">
        <v>5593000000</v>
      </c>
      <c r="M7" s="23"/>
      <c r="N7" s="23">
        <f>+L7-M7</f>
        <v>5593000000</v>
      </c>
      <c r="O7" s="22"/>
      <c r="P7" s="16" t="s">
        <v>21</v>
      </c>
    </row>
    <row r="8" spans="1:31" s="16" customFormat="1">
      <c r="A8" s="11">
        <v>2022</v>
      </c>
      <c r="B8" s="11">
        <v>608</v>
      </c>
      <c r="C8" s="12" t="s">
        <v>33</v>
      </c>
      <c r="D8" s="12" t="s">
        <v>34</v>
      </c>
      <c r="E8" s="14">
        <v>44896</v>
      </c>
      <c r="F8" s="14">
        <v>45412</v>
      </c>
      <c r="G8" s="15">
        <v>0.63</v>
      </c>
      <c r="H8" s="16" t="s">
        <v>35</v>
      </c>
      <c r="I8" s="17">
        <v>627800000</v>
      </c>
      <c r="J8" s="17">
        <v>0</v>
      </c>
      <c r="K8" s="12">
        <v>274</v>
      </c>
      <c r="L8" s="13">
        <v>627800000</v>
      </c>
      <c r="M8" s="18">
        <v>368000985</v>
      </c>
      <c r="N8" s="18">
        <f>+L8-M8</f>
        <v>259799015</v>
      </c>
      <c r="O8" s="15">
        <f>+M8/L8</f>
        <v>0.58617550971647026</v>
      </c>
      <c r="P8" s="16" t="s">
        <v>36</v>
      </c>
    </row>
    <row r="9" spans="1:31" s="16" customFormat="1">
      <c r="A9" s="11">
        <v>2022</v>
      </c>
      <c r="B9" s="11">
        <v>617</v>
      </c>
      <c r="C9" s="12" t="s">
        <v>33</v>
      </c>
      <c r="D9" s="12" t="s">
        <v>37</v>
      </c>
      <c r="E9" s="14">
        <v>44895</v>
      </c>
      <c r="F9" s="14">
        <v>45411</v>
      </c>
      <c r="G9" s="15">
        <v>0.79</v>
      </c>
      <c r="H9" s="16" t="s">
        <v>38</v>
      </c>
      <c r="I9" s="17">
        <v>10600000</v>
      </c>
      <c r="J9" s="17">
        <v>0</v>
      </c>
      <c r="K9" s="12">
        <v>151</v>
      </c>
      <c r="L9" s="13">
        <v>10600000</v>
      </c>
      <c r="M9" s="18">
        <v>8952506</v>
      </c>
      <c r="N9" s="18">
        <f>+L9-M9</f>
        <v>1647494</v>
      </c>
      <c r="O9" s="15">
        <f>+M9/L9</f>
        <v>0.84457603773584911</v>
      </c>
      <c r="P9" s="16" t="s">
        <v>21</v>
      </c>
    </row>
    <row r="10" spans="1:31" s="16" customFormat="1">
      <c r="A10" s="11">
        <v>2022</v>
      </c>
      <c r="B10" s="11">
        <v>619</v>
      </c>
      <c r="C10" s="12" t="s">
        <v>39</v>
      </c>
      <c r="D10" s="12" t="s">
        <v>40</v>
      </c>
      <c r="E10" s="14">
        <v>44908</v>
      </c>
      <c r="F10" s="14">
        <v>45382</v>
      </c>
      <c r="G10" s="15">
        <v>0.95</v>
      </c>
      <c r="H10" s="16" t="s">
        <v>41</v>
      </c>
      <c r="I10" s="17">
        <v>3630830000</v>
      </c>
      <c r="J10" s="17">
        <v>0</v>
      </c>
      <c r="K10" s="12">
        <v>122</v>
      </c>
      <c r="L10" s="13">
        <v>3630830000</v>
      </c>
      <c r="M10" s="18">
        <v>3086205500</v>
      </c>
      <c r="N10" s="18">
        <f>+L10-M10</f>
        <v>544624500</v>
      </c>
      <c r="O10" s="15">
        <f>+M10/L10</f>
        <v>0.85</v>
      </c>
      <c r="P10" s="16" t="s">
        <v>21</v>
      </c>
    </row>
    <row r="11" spans="1:31" s="16" customFormat="1">
      <c r="A11" s="11">
        <v>2022</v>
      </c>
      <c r="B11" s="11">
        <v>642</v>
      </c>
      <c r="C11" s="12" t="s">
        <v>17</v>
      </c>
      <c r="D11" s="12" t="s">
        <v>42</v>
      </c>
      <c r="E11" s="14">
        <v>44977</v>
      </c>
      <c r="F11" s="14">
        <v>45492</v>
      </c>
      <c r="G11" s="15">
        <v>0.66</v>
      </c>
      <c r="H11" s="16" t="s">
        <v>43</v>
      </c>
      <c r="I11" s="17">
        <v>1383600500</v>
      </c>
      <c r="J11" s="17">
        <v>0</v>
      </c>
      <c r="K11" s="12">
        <v>182</v>
      </c>
      <c r="L11" s="13">
        <v>1383600500</v>
      </c>
      <c r="M11" s="18">
        <v>1245240450</v>
      </c>
      <c r="N11" s="18">
        <f>+L11-M11</f>
        <v>138360050</v>
      </c>
      <c r="O11" s="15">
        <f>+M11/L11</f>
        <v>0.9</v>
      </c>
      <c r="P11" s="16" t="s">
        <v>21</v>
      </c>
    </row>
    <row r="12" spans="1:31" s="16" customFormat="1">
      <c r="A12" s="11">
        <v>2023</v>
      </c>
      <c r="B12" s="11">
        <v>1</v>
      </c>
      <c r="C12" s="12" t="s">
        <v>44</v>
      </c>
      <c r="D12" s="12" t="s">
        <v>45</v>
      </c>
      <c r="E12" s="14">
        <v>44930</v>
      </c>
      <c r="F12" s="14">
        <v>45435</v>
      </c>
      <c r="G12" s="15">
        <v>0.89504950495049507</v>
      </c>
      <c r="H12" s="16" t="s">
        <v>46</v>
      </c>
      <c r="I12" s="17">
        <v>76076000</v>
      </c>
      <c r="J12" s="17">
        <v>39190667</v>
      </c>
      <c r="K12" s="12">
        <v>143</v>
      </c>
      <c r="L12" s="13">
        <v>115266667</v>
      </c>
      <c r="M12" s="18">
        <f>+VLOOKUP(B12,[1]Hoja6!$L$4:$M$537,2,0)</f>
        <v>96132400</v>
      </c>
      <c r="N12" s="18">
        <f>+L12-M12</f>
        <v>19134267</v>
      </c>
      <c r="O12" s="15">
        <f>+M12/L12</f>
        <v>0.83399999758820131</v>
      </c>
      <c r="P12" s="16" t="s">
        <v>21</v>
      </c>
    </row>
    <row r="13" spans="1:31" s="16" customFormat="1">
      <c r="A13" s="11">
        <v>2023</v>
      </c>
      <c r="B13" s="11">
        <v>2</v>
      </c>
      <c r="C13" s="12" t="s">
        <v>44</v>
      </c>
      <c r="D13" s="12" t="s">
        <v>45</v>
      </c>
      <c r="E13" s="14">
        <v>44930</v>
      </c>
      <c r="F13" s="14">
        <v>45435</v>
      </c>
      <c r="G13" s="15">
        <v>0.89504950495049507</v>
      </c>
      <c r="H13" s="16" t="s">
        <v>47</v>
      </c>
      <c r="I13" s="17">
        <v>76076000</v>
      </c>
      <c r="J13" s="17">
        <v>39190667</v>
      </c>
      <c r="K13" s="12">
        <v>170</v>
      </c>
      <c r="L13" s="13">
        <v>115266667</v>
      </c>
      <c r="M13" s="18">
        <f>+VLOOKUP(B13,[1]Hoja6!$L$4:$M$537,2,0)</f>
        <v>95440800</v>
      </c>
      <c r="N13" s="18">
        <f>+L13-M13</f>
        <v>19825867</v>
      </c>
      <c r="O13" s="15">
        <f>+M13/L13</f>
        <v>0.82799999760555232</v>
      </c>
      <c r="P13" s="16" t="s">
        <v>21</v>
      </c>
    </row>
    <row r="14" spans="1:31" s="16" customFormat="1">
      <c r="A14" s="11">
        <v>2023</v>
      </c>
      <c r="B14" s="11">
        <v>3</v>
      </c>
      <c r="C14" s="12" t="s">
        <v>44</v>
      </c>
      <c r="D14" s="12" t="s">
        <v>45</v>
      </c>
      <c r="E14" s="14">
        <v>44930</v>
      </c>
      <c r="F14" s="14">
        <v>45412</v>
      </c>
      <c r="G14" s="15">
        <v>0.93775933609958506</v>
      </c>
      <c r="H14" s="16" t="s">
        <v>48</v>
      </c>
      <c r="I14" s="17">
        <v>76076000</v>
      </c>
      <c r="J14" s="17">
        <v>33888400</v>
      </c>
      <c r="K14" s="12">
        <v>147</v>
      </c>
      <c r="L14" s="13">
        <v>109964400</v>
      </c>
      <c r="M14" s="18">
        <f>+VLOOKUP(B14,[1]Hoja6!$L$4:$M$537,2,0)</f>
        <v>96132400</v>
      </c>
      <c r="N14" s="18">
        <f>+L14-M14</f>
        <v>13832000</v>
      </c>
      <c r="O14" s="15">
        <f>+M14/L14</f>
        <v>0.87421383647798745</v>
      </c>
      <c r="P14" s="16" t="s">
        <v>21</v>
      </c>
    </row>
    <row r="15" spans="1:31" s="16" customFormat="1">
      <c r="A15" s="11">
        <v>2023</v>
      </c>
      <c r="B15" s="11">
        <v>7</v>
      </c>
      <c r="C15" s="12" t="s">
        <v>44</v>
      </c>
      <c r="D15" s="12" t="s">
        <v>49</v>
      </c>
      <c r="E15" s="14">
        <v>44932</v>
      </c>
      <c r="F15" s="14">
        <v>45412</v>
      </c>
      <c r="G15" s="15">
        <v>0.9375</v>
      </c>
      <c r="H15" s="16" t="s">
        <v>50</v>
      </c>
      <c r="I15" s="17">
        <v>50600000</v>
      </c>
      <c r="J15" s="17">
        <v>21466667</v>
      </c>
      <c r="K15" s="12">
        <v>140</v>
      </c>
      <c r="L15" s="13">
        <v>72066667</v>
      </c>
      <c r="M15" s="18">
        <f>+VLOOKUP(B15,[1]Hoja6!$L$4:$M$537,2,0)</f>
        <v>62560000</v>
      </c>
      <c r="N15" s="18">
        <f>+L15-M15</f>
        <v>9506667</v>
      </c>
      <c r="O15" s="15">
        <f>+M15/L15</f>
        <v>0.86808510236778402</v>
      </c>
      <c r="P15" s="16" t="s">
        <v>21</v>
      </c>
    </row>
    <row r="16" spans="1:31" s="16" customFormat="1">
      <c r="A16" s="11">
        <v>2023</v>
      </c>
      <c r="B16" s="11">
        <v>8</v>
      </c>
      <c r="C16" s="12" t="s">
        <v>44</v>
      </c>
      <c r="D16" s="12" t="s">
        <v>51</v>
      </c>
      <c r="E16" s="14">
        <v>44936</v>
      </c>
      <c r="F16" s="14">
        <v>45412</v>
      </c>
      <c r="G16" s="15">
        <v>0.93697478991596639</v>
      </c>
      <c r="H16" s="16" t="s">
        <v>52</v>
      </c>
      <c r="I16" s="17">
        <v>106700000</v>
      </c>
      <c r="J16" s="17">
        <v>45590000</v>
      </c>
      <c r="K16" s="12">
        <v>141</v>
      </c>
      <c r="L16" s="13">
        <v>152290000</v>
      </c>
      <c r="M16" s="18">
        <f>+VLOOKUP(B16,[1]Hoja6!$L$4:$M$537,2,0)</f>
        <v>132890000</v>
      </c>
      <c r="N16" s="18">
        <f>+L16-M16</f>
        <v>19400000</v>
      </c>
      <c r="O16" s="15">
        <f>+M16/L16</f>
        <v>0.87261146496815289</v>
      </c>
      <c r="P16" s="16" t="s">
        <v>21</v>
      </c>
    </row>
    <row r="17" spans="1:16" s="16" customFormat="1">
      <c r="A17" s="11">
        <v>2023</v>
      </c>
      <c r="B17" s="11">
        <v>9</v>
      </c>
      <c r="C17" s="12" t="s">
        <v>44</v>
      </c>
      <c r="D17" s="12" t="s">
        <v>53</v>
      </c>
      <c r="E17" s="14">
        <v>44936</v>
      </c>
      <c r="F17" s="14">
        <v>45442</v>
      </c>
      <c r="G17" s="15">
        <v>0.88142292490118579</v>
      </c>
      <c r="H17" s="16" t="s">
        <v>54</v>
      </c>
      <c r="I17" s="17">
        <v>73216000</v>
      </c>
      <c r="J17" s="17">
        <v>36829867</v>
      </c>
      <c r="K17" s="12">
        <v>166</v>
      </c>
      <c r="L17" s="13">
        <v>110045867</v>
      </c>
      <c r="M17" s="18">
        <f>+VLOOKUP(B17,[1]Hoja6!$L$4:$M$537,2,0)</f>
        <v>90077867</v>
      </c>
      <c r="N17" s="18">
        <f>+L17-M17</f>
        <v>19968000</v>
      </c>
      <c r="O17" s="15">
        <f>+M17/L17</f>
        <v>0.81854838764639837</v>
      </c>
      <c r="P17" s="16" t="s">
        <v>21</v>
      </c>
    </row>
    <row r="18" spans="1:16" s="16" customFormat="1">
      <c r="A18" s="11">
        <v>2023</v>
      </c>
      <c r="B18" s="11">
        <v>11</v>
      </c>
      <c r="C18" s="12" t="s">
        <v>55</v>
      </c>
      <c r="D18" s="12" t="s">
        <v>56</v>
      </c>
      <c r="E18" s="14">
        <v>44932</v>
      </c>
      <c r="F18" s="14">
        <v>45412</v>
      </c>
      <c r="G18" s="15">
        <v>0.9375</v>
      </c>
      <c r="H18" s="16" t="s">
        <v>57</v>
      </c>
      <c r="I18" s="17">
        <v>33000000</v>
      </c>
      <c r="J18" s="17">
        <v>14100000</v>
      </c>
      <c r="K18" s="12">
        <v>141</v>
      </c>
      <c r="L18" s="13">
        <v>47100000</v>
      </c>
      <c r="M18" s="18">
        <f>+VLOOKUP(B18,[1]Hoja6!$L$4:$M$537,2,0)</f>
        <v>41100000</v>
      </c>
      <c r="N18" s="18">
        <f>+L18-M18</f>
        <v>6000000</v>
      </c>
      <c r="O18" s="15">
        <f>+M18/L18</f>
        <v>0.87261146496815289</v>
      </c>
      <c r="P18" s="16" t="s">
        <v>21</v>
      </c>
    </row>
    <row r="19" spans="1:16" s="16" customFormat="1">
      <c r="A19" s="11">
        <v>2023</v>
      </c>
      <c r="B19" s="11">
        <v>12</v>
      </c>
      <c r="C19" s="12" t="s">
        <v>44</v>
      </c>
      <c r="D19" s="12" t="s">
        <v>58</v>
      </c>
      <c r="E19" s="14">
        <v>44932</v>
      </c>
      <c r="F19" s="14">
        <v>45436</v>
      </c>
      <c r="G19" s="15">
        <v>0.8928571428571429</v>
      </c>
      <c r="H19" s="16" t="s">
        <v>59</v>
      </c>
      <c r="I19" s="17">
        <v>108900000</v>
      </c>
      <c r="J19" s="17">
        <v>54450000</v>
      </c>
      <c r="K19" s="12">
        <v>166</v>
      </c>
      <c r="L19" s="13">
        <v>163350000</v>
      </c>
      <c r="M19" s="18">
        <f>+VLOOKUP(B19,[1]Hoja6!$L$4:$M$537,2,0)</f>
        <v>135630000</v>
      </c>
      <c r="N19" s="18">
        <f>+L19-M19</f>
        <v>27720000</v>
      </c>
      <c r="O19" s="15">
        <f>+M19/L19</f>
        <v>0.83030303030303032</v>
      </c>
      <c r="P19" s="16" t="s">
        <v>21</v>
      </c>
    </row>
    <row r="20" spans="1:16" s="16" customFormat="1">
      <c r="A20" s="11">
        <v>2023</v>
      </c>
      <c r="B20" s="11">
        <v>13</v>
      </c>
      <c r="C20" s="12" t="s">
        <v>44</v>
      </c>
      <c r="D20" s="12" t="s">
        <v>60</v>
      </c>
      <c r="E20" s="14">
        <v>44936</v>
      </c>
      <c r="F20" s="14">
        <v>45412</v>
      </c>
      <c r="G20" s="15">
        <v>0.93697478991596639</v>
      </c>
      <c r="H20" s="16" t="s">
        <v>61</v>
      </c>
      <c r="I20" s="17">
        <v>62920000</v>
      </c>
      <c r="J20" s="17">
        <v>26884000</v>
      </c>
      <c r="K20" s="12">
        <v>141</v>
      </c>
      <c r="L20" s="13">
        <v>89804000</v>
      </c>
      <c r="M20" s="18">
        <f>+VLOOKUP(B20,[1]Hoja6!$L$4:$M$537,2,0)</f>
        <v>78364000</v>
      </c>
      <c r="N20" s="18">
        <f>+L20-M20</f>
        <v>11440000</v>
      </c>
      <c r="O20" s="15">
        <f>+M20/L20</f>
        <v>0.87261146496815289</v>
      </c>
      <c r="P20" s="16" t="s">
        <v>21</v>
      </c>
    </row>
    <row r="21" spans="1:16" s="16" customFormat="1">
      <c r="A21" s="11">
        <v>2023</v>
      </c>
      <c r="B21" s="11">
        <v>14</v>
      </c>
      <c r="C21" s="12" t="s">
        <v>44</v>
      </c>
      <c r="D21" s="12" t="s">
        <v>62</v>
      </c>
      <c r="E21" s="14">
        <v>44936</v>
      </c>
      <c r="F21" s="14">
        <v>45436</v>
      </c>
      <c r="G21" s="15">
        <v>0.89200000000000002</v>
      </c>
      <c r="H21" s="16" t="s">
        <v>63</v>
      </c>
      <c r="I21" s="17">
        <v>73216000</v>
      </c>
      <c r="J21" s="17">
        <v>36608000</v>
      </c>
      <c r="K21" s="12">
        <v>166</v>
      </c>
      <c r="L21" s="13">
        <v>109824000</v>
      </c>
      <c r="M21" s="18">
        <f>+VLOOKUP(B21,[1]Hoja6!$L$4:$M$537,2,0)</f>
        <v>91187200</v>
      </c>
      <c r="N21" s="18">
        <f>+L21-M21</f>
        <v>18636800</v>
      </c>
      <c r="O21" s="15">
        <f>+M21/L21</f>
        <v>0.83030303030303032</v>
      </c>
      <c r="P21" s="16" t="s">
        <v>21</v>
      </c>
    </row>
    <row r="22" spans="1:16" s="16" customFormat="1">
      <c r="A22" s="11">
        <v>2023</v>
      </c>
      <c r="B22" s="11">
        <v>15</v>
      </c>
      <c r="C22" s="12" t="s">
        <v>44</v>
      </c>
      <c r="D22" s="12" t="s">
        <v>62</v>
      </c>
      <c r="E22" s="14">
        <v>44936</v>
      </c>
      <c r="F22" s="14">
        <v>45442</v>
      </c>
      <c r="G22" s="15">
        <v>0.88142292490118579</v>
      </c>
      <c r="H22" s="16" t="s">
        <v>64</v>
      </c>
      <c r="I22" s="17">
        <v>73216000</v>
      </c>
      <c r="J22" s="17">
        <v>37939200</v>
      </c>
      <c r="K22" s="12">
        <v>172</v>
      </c>
      <c r="L22" s="13">
        <v>111155200</v>
      </c>
      <c r="M22" s="18">
        <f>+VLOOKUP(B22,[1]Hoja6!$L$4:$M$537,2,0)</f>
        <v>91187200</v>
      </c>
      <c r="N22" s="18">
        <f>+L22-M22</f>
        <v>19968000</v>
      </c>
      <c r="O22" s="15">
        <f>+M22/L22</f>
        <v>0.82035928143712578</v>
      </c>
      <c r="P22" s="16" t="s">
        <v>21</v>
      </c>
    </row>
    <row r="23" spans="1:16" s="16" customFormat="1">
      <c r="A23" s="11">
        <v>2023</v>
      </c>
      <c r="B23" s="11">
        <v>21</v>
      </c>
      <c r="C23" s="12" t="s">
        <v>55</v>
      </c>
      <c r="D23" s="12" t="s">
        <v>65</v>
      </c>
      <c r="E23" s="14">
        <v>44937</v>
      </c>
      <c r="F23" s="14">
        <v>45412</v>
      </c>
      <c r="G23" s="15">
        <v>0.93684210526315792</v>
      </c>
      <c r="H23" s="16" t="s">
        <v>66</v>
      </c>
      <c r="I23" s="17">
        <v>26312000</v>
      </c>
      <c r="J23" s="17">
        <v>5023200</v>
      </c>
      <c r="K23" s="12">
        <v>63</v>
      </c>
      <c r="L23" s="13">
        <v>31335200</v>
      </c>
      <c r="M23" s="18">
        <f>+VLOOKUP(B23,[1]Hoja6!$L$4:$M$537,2,0)</f>
        <v>26471467</v>
      </c>
      <c r="N23" s="18">
        <f>+L23-M23</f>
        <v>4863733</v>
      </c>
      <c r="O23" s="15">
        <f>+M23/L23</f>
        <v>0.84478372565038684</v>
      </c>
      <c r="P23" s="16" t="s">
        <v>21</v>
      </c>
    </row>
    <row r="24" spans="1:16" s="16" customFormat="1">
      <c r="A24" s="11">
        <v>2023</v>
      </c>
      <c r="B24" s="11">
        <v>22</v>
      </c>
      <c r="C24" s="12" t="s">
        <v>44</v>
      </c>
      <c r="D24" s="12" t="s">
        <v>67</v>
      </c>
      <c r="E24" s="14">
        <v>44937</v>
      </c>
      <c r="F24" s="14">
        <v>45440</v>
      </c>
      <c r="G24" s="15">
        <v>0.88469184890656061</v>
      </c>
      <c r="H24" s="16" t="s">
        <v>68</v>
      </c>
      <c r="I24" s="17">
        <v>55000000</v>
      </c>
      <c r="J24" s="17">
        <v>27833334</v>
      </c>
      <c r="K24" s="12">
        <v>157</v>
      </c>
      <c r="L24" s="13">
        <v>82833334</v>
      </c>
      <c r="M24" s="18">
        <f>+VLOOKUP(B24,[1]Hoja6!$L$4:$M$537,2,0)</f>
        <v>68166667</v>
      </c>
      <c r="N24" s="18">
        <f>+L24-M24</f>
        <v>14666667</v>
      </c>
      <c r="O24" s="15">
        <f>+M24/L24</f>
        <v>0.82293762315543162</v>
      </c>
      <c r="P24" s="16" t="s">
        <v>21</v>
      </c>
    </row>
    <row r="25" spans="1:16" s="16" customFormat="1">
      <c r="A25" s="11">
        <v>2023</v>
      </c>
      <c r="B25" s="11">
        <v>23</v>
      </c>
      <c r="C25" s="12" t="s">
        <v>44</v>
      </c>
      <c r="D25" s="12" t="s">
        <v>62</v>
      </c>
      <c r="E25" s="14">
        <v>44936</v>
      </c>
      <c r="F25" s="14">
        <v>45442</v>
      </c>
      <c r="G25" s="15">
        <v>0.88142292490118579</v>
      </c>
      <c r="H25" s="16" t="s">
        <v>69</v>
      </c>
      <c r="I25" s="17">
        <v>73216000</v>
      </c>
      <c r="J25" s="17">
        <v>37495467</v>
      </c>
      <c r="K25" s="12">
        <v>169</v>
      </c>
      <c r="L25" s="13">
        <v>110711467</v>
      </c>
      <c r="M25" s="18">
        <f>+VLOOKUP(B25,[1]Hoja6!$L$4:$M$537,2,0)</f>
        <v>90743467</v>
      </c>
      <c r="N25" s="18">
        <f>+L25-M25</f>
        <v>19968000</v>
      </c>
      <c r="O25" s="15">
        <f>+M25/L25</f>
        <v>0.81963927910014955</v>
      </c>
      <c r="P25" s="16" t="s">
        <v>21</v>
      </c>
    </row>
    <row r="26" spans="1:16" s="16" customFormat="1">
      <c r="A26" s="11">
        <v>2023</v>
      </c>
      <c r="B26" s="11">
        <v>26</v>
      </c>
      <c r="C26" s="12" t="s">
        <v>44</v>
      </c>
      <c r="D26" s="12" t="s">
        <v>70</v>
      </c>
      <c r="E26" s="14">
        <v>44938</v>
      </c>
      <c r="F26" s="14">
        <v>45412</v>
      </c>
      <c r="G26" s="15">
        <v>0.93670886075949367</v>
      </c>
      <c r="H26" s="16" t="s">
        <v>71</v>
      </c>
      <c r="I26" s="17">
        <v>75504000</v>
      </c>
      <c r="J26" s="17">
        <v>31574400</v>
      </c>
      <c r="K26" s="12">
        <v>138</v>
      </c>
      <c r="L26" s="13">
        <v>107078400</v>
      </c>
      <c r="M26" s="18">
        <f>+VLOOKUP(B26,[1]Hoja6!$L$4:$M$537,2,0)</f>
        <v>93350400</v>
      </c>
      <c r="N26" s="18">
        <f>+L26-M26</f>
        <v>13728000</v>
      </c>
      <c r="O26" s="15">
        <f>+M26/L26</f>
        <v>0.87179487179487181</v>
      </c>
      <c r="P26" s="16" t="s">
        <v>21</v>
      </c>
    </row>
    <row r="27" spans="1:16" s="16" customFormat="1">
      <c r="A27" s="11">
        <v>2023</v>
      </c>
      <c r="B27" s="11">
        <v>27</v>
      </c>
      <c r="C27" s="12" t="s">
        <v>44</v>
      </c>
      <c r="D27" s="12" t="s">
        <v>72</v>
      </c>
      <c r="E27" s="14">
        <v>44937</v>
      </c>
      <c r="F27" s="14">
        <v>45412</v>
      </c>
      <c r="G27" s="15">
        <v>0.93684210526315792</v>
      </c>
      <c r="H27" s="16" t="s">
        <v>73</v>
      </c>
      <c r="I27" s="17">
        <v>106700000</v>
      </c>
      <c r="J27" s="17">
        <v>45266667</v>
      </c>
      <c r="K27" s="12">
        <v>141</v>
      </c>
      <c r="L27" s="13">
        <v>151966667</v>
      </c>
      <c r="M27" s="18">
        <f>+VLOOKUP(B27,[1]Hoja6!$L$4:$M$537,2,0)</f>
        <v>132566667</v>
      </c>
      <c r="N27" s="18">
        <f>+L27-M27</f>
        <v>19400000</v>
      </c>
      <c r="O27" s="15">
        <f>+M27/L27</f>
        <v>0.8723404258119315</v>
      </c>
      <c r="P27" s="16" t="s">
        <v>21</v>
      </c>
    </row>
    <row r="28" spans="1:16" s="16" customFormat="1">
      <c r="A28" s="11">
        <v>2023</v>
      </c>
      <c r="B28" s="11">
        <v>28</v>
      </c>
      <c r="C28" s="12" t="s">
        <v>55</v>
      </c>
      <c r="D28" s="12" t="s">
        <v>74</v>
      </c>
      <c r="E28" s="14">
        <v>44937</v>
      </c>
      <c r="F28" s="14">
        <v>45442</v>
      </c>
      <c r="G28" s="15">
        <v>0.88118811881188119</v>
      </c>
      <c r="H28" s="16" t="s">
        <v>75</v>
      </c>
      <c r="I28" s="17">
        <v>38500000</v>
      </c>
      <c r="J28" s="17">
        <v>19833333</v>
      </c>
      <c r="K28" s="12">
        <v>170</v>
      </c>
      <c r="L28" s="13">
        <v>58333333</v>
      </c>
      <c r="M28" s="18">
        <f>+VLOOKUP(B28,[1]Hoja6!$L$4:$M$537,2,0)</f>
        <v>47833333</v>
      </c>
      <c r="N28" s="18">
        <f>+L28-M28</f>
        <v>10500000</v>
      </c>
      <c r="O28" s="15">
        <f>+M28/L28</f>
        <v>0.81999999897142861</v>
      </c>
      <c r="P28" s="16" t="s">
        <v>21</v>
      </c>
    </row>
    <row r="29" spans="1:16" s="16" customFormat="1">
      <c r="A29" s="11">
        <v>2023</v>
      </c>
      <c r="B29" s="11">
        <v>30</v>
      </c>
      <c r="C29" s="12" t="s">
        <v>55</v>
      </c>
      <c r="D29" s="12" t="s">
        <v>76</v>
      </c>
      <c r="E29" s="14">
        <v>44937</v>
      </c>
      <c r="F29" s="14">
        <v>45440</v>
      </c>
      <c r="G29" s="15">
        <v>0.88469184890656061</v>
      </c>
      <c r="H29" s="16" t="s">
        <v>77</v>
      </c>
      <c r="I29" s="17">
        <v>26400000</v>
      </c>
      <c r="J29" s="17">
        <v>13360000</v>
      </c>
      <c r="K29" s="12">
        <v>167</v>
      </c>
      <c r="L29" s="13">
        <v>39760000</v>
      </c>
      <c r="M29" s="18">
        <f>+VLOOKUP(B29,[1]Hoja6!$L$4:$M$537,2,0)</f>
        <v>32720000</v>
      </c>
      <c r="N29" s="18">
        <f>+L29-M29</f>
        <v>7040000</v>
      </c>
      <c r="O29" s="15">
        <f>+M29/L29</f>
        <v>0.82293762575452711</v>
      </c>
      <c r="P29" s="16" t="s">
        <v>21</v>
      </c>
    </row>
    <row r="30" spans="1:16" s="16" customFormat="1">
      <c r="A30" s="11">
        <v>2023</v>
      </c>
      <c r="B30" s="11">
        <v>33</v>
      </c>
      <c r="C30" s="12" t="s">
        <v>55</v>
      </c>
      <c r="D30" s="12" t="s">
        <v>78</v>
      </c>
      <c r="E30" s="14">
        <v>44942</v>
      </c>
      <c r="F30" s="14">
        <v>45412</v>
      </c>
      <c r="G30" s="15">
        <v>0.93617021276595747</v>
      </c>
      <c r="H30" s="16" t="s">
        <v>79</v>
      </c>
      <c r="I30" s="17">
        <v>25300000</v>
      </c>
      <c r="J30" s="17">
        <v>10350000</v>
      </c>
      <c r="K30" s="12">
        <v>95</v>
      </c>
      <c r="L30" s="13">
        <v>35650000</v>
      </c>
      <c r="M30" s="18">
        <f>+VLOOKUP(B30,[1]Hoja6!$L$4:$M$537,2,0)</f>
        <v>31050000</v>
      </c>
      <c r="N30" s="18">
        <f>+L30-M30</f>
        <v>4600000</v>
      </c>
      <c r="O30" s="15">
        <f>+M30/L30</f>
        <v>0.87096774193548387</v>
      </c>
      <c r="P30" s="16" t="s">
        <v>21</v>
      </c>
    </row>
    <row r="31" spans="1:16" s="16" customFormat="1">
      <c r="A31" s="11">
        <v>2023</v>
      </c>
      <c r="B31" s="11">
        <v>34</v>
      </c>
      <c r="C31" s="12" t="s">
        <v>55</v>
      </c>
      <c r="D31" s="12" t="s">
        <v>80</v>
      </c>
      <c r="E31" s="14">
        <v>44939</v>
      </c>
      <c r="F31" s="14">
        <v>45412</v>
      </c>
      <c r="G31" s="15">
        <v>0.93657505285412257</v>
      </c>
      <c r="H31" s="16" t="s">
        <v>81</v>
      </c>
      <c r="I31" s="17">
        <v>33176000</v>
      </c>
      <c r="J31" s="17">
        <v>13572000</v>
      </c>
      <c r="K31" s="12">
        <v>135</v>
      </c>
      <c r="L31" s="13">
        <v>46748000</v>
      </c>
      <c r="M31" s="18">
        <f>+VLOOKUP(B31,[1]Hoja6!$L$4:$M$537,2,0)</f>
        <v>40716000</v>
      </c>
      <c r="N31" s="18">
        <f>+L31-M31</f>
        <v>6032000</v>
      </c>
      <c r="O31" s="15">
        <f>+M31/L31</f>
        <v>0.87096774193548387</v>
      </c>
      <c r="P31" s="16" t="s">
        <v>21</v>
      </c>
    </row>
    <row r="32" spans="1:16" s="16" customFormat="1">
      <c r="A32" s="11">
        <v>2023</v>
      </c>
      <c r="B32" s="11">
        <v>36</v>
      </c>
      <c r="C32" s="12" t="s">
        <v>44</v>
      </c>
      <c r="D32" s="12" t="s">
        <v>82</v>
      </c>
      <c r="E32" s="14">
        <v>44944</v>
      </c>
      <c r="F32" s="14">
        <v>45412</v>
      </c>
      <c r="G32" s="15">
        <v>0.9358974358974359</v>
      </c>
      <c r="H32" s="16" t="s">
        <v>83</v>
      </c>
      <c r="I32" s="17">
        <v>51640160</v>
      </c>
      <c r="J32" s="17">
        <v>20812549</v>
      </c>
      <c r="K32" s="12">
        <v>133</v>
      </c>
      <c r="L32" s="13">
        <v>72452709</v>
      </c>
      <c r="M32" s="18">
        <f>+VLOOKUP(B32,[1]Hoja6!$L$4:$M$537,2,0)</f>
        <v>63063589</v>
      </c>
      <c r="N32" s="18">
        <f>+L32-M32</f>
        <v>9389120</v>
      </c>
      <c r="O32" s="15">
        <f>+M32/L32</f>
        <v>0.87041036657442306</v>
      </c>
      <c r="P32" s="16" t="s">
        <v>21</v>
      </c>
    </row>
    <row r="33" spans="1:16" s="16" customFormat="1">
      <c r="A33" s="11">
        <v>2023</v>
      </c>
      <c r="B33" s="11">
        <v>37</v>
      </c>
      <c r="C33" s="12" t="s">
        <v>44</v>
      </c>
      <c r="D33" s="12" t="s">
        <v>84</v>
      </c>
      <c r="E33" s="14">
        <v>44942</v>
      </c>
      <c r="F33" s="14">
        <v>45412</v>
      </c>
      <c r="G33" s="15">
        <v>0.93617021276595747</v>
      </c>
      <c r="H33" s="16" t="s">
        <v>85</v>
      </c>
      <c r="I33" s="17">
        <v>55000000</v>
      </c>
      <c r="J33" s="17">
        <v>22500000</v>
      </c>
      <c r="K33" s="12">
        <v>120</v>
      </c>
      <c r="L33" s="13">
        <v>77500000</v>
      </c>
      <c r="M33" s="18">
        <f>+VLOOKUP(B33,[1]Hoja6!$L$4:$M$537,2,0)</f>
        <v>67333333</v>
      </c>
      <c r="N33" s="18">
        <f>+L33-M33</f>
        <v>10166667</v>
      </c>
      <c r="O33" s="15">
        <f>+M33/L33</f>
        <v>0.86881719999999996</v>
      </c>
      <c r="P33" s="16" t="s">
        <v>21</v>
      </c>
    </row>
    <row r="34" spans="1:16" s="16" customFormat="1">
      <c r="A34" s="11">
        <v>2023</v>
      </c>
      <c r="B34" s="11">
        <v>40</v>
      </c>
      <c r="C34" s="12" t="s">
        <v>44</v>
      </c>
      <c r="D34" s="12" t="s">
        <v>86</v>
      </c>
      <c r="E34" s="14">
        <v>44942</v>
      </c>
      <c r="F34" s="14">
        <v>45412</v>
      </c>
      <c r="G34" s="15">
        <v>0.93617021276595747</v>
      </c>
      <c r="H34" s="16" t="s">
        <v>87</v>
      </c>
      <c r="I34" s="17">
        <v>53768000</v>
      </c>
      <c r="J34" s="17">
        <v>21996000</v>
      </c>
      <c r="K34" s="12">
        <v>135</v>
      </c>
      <c r="L34" s="13">
        <v>75764000</v>
      </c>
      <c r="M34" s="18">
        <f>+VLOOKUP(B34,[1]Hoja6!$L$4:$M$537,2,0)</f>
        <v>64358667</v>
      </c>
      <c r="N34" s="18">
        <f>+L34-M34</f>
        <v>11405333</v>
      </c>
      <c r="O34" s="15">
        <f>+M34/L34</f>
        <v>0.84946236999102476</v>
      </c>
      <c r="P34" s="16" t="s">
        <v>21</v>
      </c>
    </row>
    <row r="35" spans="1:16" s="16" customFormat="1">
      <c r="A35" s="11">
        <v>2023</v>
      </c>
      <c r="B35" s="11">
        <v>41</v>
      </c>
      <c r="C35" s="12" t="s">
        <v>44</v>
      </c>
      <c r="D35" s="12" t="s">
        <v>86</v>
      </c>
      <c r="E35" s="14">
        <v>44946</v>
      </c>
      <c r="F35" s="14">
        <v>45412</v>
      </c>
      <c r="G35" s="15">
        <v>0.93562231759656656</v>
      </c>
      <c r="H35" s="16" t="s">
        <v>88</v>
      </c>
      <c r="I35" s="17">
        <v>53768000</v>
      </c>
      <c r="J35" s="17">
        <v>21344267</v>
      </c>
      <c r="K35" s="12">
        <v>131</v>
      </c>
      <c r="L35" s="13">
        <v>75112267</v>
      </c>
      <c r="M35" s="18">
        <f>+VLOOKUP(B35,[1]Hoja6!$L$4:$M$537,2,0)</f>
        <v>65336267</v>
      </c>
      <c r="N35" s="18">
        <f>+L35-M35</f>
        <v>9776000</v>
      </c>
      <c r="O35" s="15">
        <f>+M35/L35</f>
        <v>0.86984815675980065</v>
      </c>
      <c r="P35" s="16" t="s">
        <v>21</v>
      </c>
    </row>
    <row r="36" spans="1:16" s="16" customFormat="1">
      <c r="A36" s="11">
        <v>2023</v>
      </c>
      <c r="B36" s="11">
        <v>42</v>
      </c>
      <c r="C36" s="12" t="s">
        <v>44</v>
      </c>
      <c r="D36" s="12" t="s">
        <v>89</v>
      </c>
      <c r="E36" s="14">
        <v>44943</v>
      </c>
      <c r="F36" s="14">
        <v>45442</v>
      </c>
      <c r="G36" s="15">
        <v>0.87975951903807614</v>
      </c>
      <c r="H36" s="16" t="s">
        <v>90</v>
      </c>
      <c r="I36" s="17">
        <v>55000000</v>
      </c>
      <c r="J36" s="17">
        <v>27333333</v>
      </c>
      <c r="K36" s="12">
        <v>164</v>
      </c>
      <c r="L36" s="13">
        <v>82333333</v>
      </c>
      <c r="M36" s="18">
        <f>+VLOOKUP(B36,[1]Hoja6!$L$4:$M$537,2,0)</f>
        <v>67333333</v>
      </c>
      <c r="N36" s="18">
        <f>+L36-M36</f>
        <v>15000000</v>
      </c>
      <c r="O36" s="15">
        <f>+M36/L36</f>
        <v>0.81781376444459009</v>
      </c>
      <c r="P36" s="16" t="s">
        <v>21</v>
      </c>
    </row>
    <row r="37" spans="1:16" s="16" customFormat="1">
      <c r="A37" s="11">
        <v>2023</v>
      </c>
      <c r="B37" s="11">
        <v>43</v>
      </c>
      <c r="C37" s="12" t="s">
        <v>44</v>
      </c>
      <c r="D37" s="12" t="s">
        <v>91</v>
      </c>
      <c r="E37" s="14">
        <v>44942</v>
      </c>
      <c r="F37" s="14">
        <v>45442</v>
      </c>
      <c r="G37" s="15">
        <v>0.88</v>
      </c>
      <c r="H37" s="16" t="s">
        <v>92</v>
      </c>
      <c r="I37" s="17">
        <v>54912000</v>
      </c>
      <c r="J37" s="17">
        <v>27456000</v>
      </c>
      <c r="K37" s="12">
        <v>166</v>
      </c>
      <c r="L37" s="13">
        <v>82368000</v>
      </c>
      <c r="M37" s="18">
        <f>+VLOOKUP(B37,[1]Hoja6!$L$4:$M$537,2,0)</f>
        <v>67392000</v>
      </c>
      <c r="N37" s="18">
        <f>+L37-M37</f>
        <v>14976000</v>
      </c>
      <c r="O37" s="15">
        <f>+M37/L37</f>
        <v>0.81818181818181823</v>
      </c>
      <c r="P37" s="16" t="s">
        <v>21</v>
      </c>
    </row>
    <row r="38" spans="1:16" s="16" customFormat="1">
      <c r="A38" s="11">
        <v>2023</v>
      </c>
      <c r="B38" s="11">
        <v>44</v>
      </c>
      <c r="C38" s="12" t="s">
        <v>44</v>
      </c>
      <c r="D38" s="12" t="s">
        <v>93</v>
      </c>
      <c r="E38" s="14">
        <v>44942</v>
      </c>
      <c r="F38" s="14">
        <v>45412</v>
      </c>
      <c r="G38" s="15">
        <v>0.93617021276595747</v>
      </c>
      <c r="H38" s="16" t="s">
        <v>94</v>
      </c>
      <c r="I38" s="17">
        <v>77000000</v>
      </c>
      <c r="J38" s="17">
        <v>31500000</v>
      </c>
      <c r="K38" s="12">
        <v>135</v>
      </c>
      <c r="L38" s="13">
        <v>108500000</v>
      </c>
      <c r="M38" s="18">
        <f>+VLOOKUP(B38,[1]Hoja6!$L$4:$M$537,2,0)</f>
        <v>94500000</v>
      </c>
      <c r="N38" s="18">
        <f>+L38-M38</f>
        <v>14000000</v>
      </c>
      <c r="O38" s="15">
        <f>+M38/L38</f>
        <v>0.87096774193548387</v>
      </c>
      <c r="P38" s="16" t="s">
        <v>21</v>
      </c>
    </row>
    <row r="39" spans="1:16" s="16" customFormat="1">
      <c r="A39" s="11">
        <v>2023</v>
      </c>
      <c r="B39" s="11">
        <v>46</v>
      </c>
      <c r="C39" s="12" t="s">
        <v>44</v>
      </c>
      <c r="D39" s="12" t="s">
        <v>95</v>
      </c>
      <c r="E39" s="14">
        <v>44942</v>
      </c>
      <c r="F39" s="14">
        <v>45412</v>
      </c>
      <c r="G39" s="15">
        <v>0.93617021276595747</v>
      </c>
      <c r="H39" s="16" t="s">
        <v>96</v>
      </c>
      <c r="I39" s="17">
        <v>90200000</v>
      </c>
      <c r="J39" s="17">
        <v>36900000</v>
      </c>
      <c r="K39" s="12">
        <v>135</v>
      </c>
      <c r="L39" s="13">
        <v>127100000</v>
      </c>
      <c r="M39" s="18">
        <f>+VLOOKUP(B39,[1]Hoja6!$L$4:$M$537,2,0)</f>
        <v>110700000</v>
      </c>
      <c r="N39" s="18">
        <f>+L39-M39</f>
        <v>16400000</v>
      </c>
      <c r="O39" s="15">
        <f>+M39/L39</f>
        <v>0.87096774193548387</v>
      </c>
      <c r="P39" s="16" t="s">
        <v>21</v>
      </c>
    </row>
    <row r="40" spans="1:16" s="16" customFormat="1">
      <c r="A40" s="11">
        <v>2023</v>
      </c>
      <c r="B40" s="11">
        <v>49</v>
      </c>
      <c r="C40" s="12" t="s">
        <v>44</v>
      </c>
      <c r="D40" s="12" t="s">
        <v>97</v>
      </c>
      <c r="E40" s="14">
        <v>44942</v>
      </c>
      <c r="F40" s="14">
        <v>45412</v>
      </c>
      <c r="G40" s="15">
        <v>0.93617021276595747</v>
      </c>
      <c r="H40" s="16" t="s">
        <v>98</v>
      </c>
      <c r="I40" s="17">
        <v>66000000</v>
      </c>
      <c r="J40" s="17">
        <v>27000000</v>
      </c>
      <c r="K40" s="12">
        <v>135</v>
      </c>
      <c r="L40" s="13">
        <v>93000000</v>
      </c>
      <c r="M40" s="18">
        <v>81000000</v>
      </c>
      <c r="N40" s="18">
        <f>+L40-M40</f>
        <v>12000000</v>
      </c>
      <c r="O40" s="15">
        <f>+M40/L40</f>
        <v>0.87096774193548387</v>
      </c>
      <c r="P40" s="16" t="s">
        <v>21</v>
      </c>
    </row>
    <row r="41" spans="1:16" s="16" customFormat="1">
      <c r="A41" s="11">
        <v>2023</v>
      </c>
      <c r="B41" s="11">
        <v>51</v>
      </c>
      <c r="C41" s="12" t="s">
        <v>44</v>
      </c>
      <c r="D41" s="12" t="s">
        <v>99</v>
      </c>
      <c r="E41" s="14">
        <v>44943</v>
      </c>
      <c r="F41" s="14">
        <v>45412</v>
      </c>
      <c r="G41" s="15">
        <v>0.9360341151385928</v>
      </c>
      <c r="H41" s="16" t="s">
        <v>100</v>
      </c>
      <c r="I41" s="17">
        <v>60500000</v>
      </c>
      <c r="J41" s="17">
        <v>24566667</v>
      </c>
      <c r="K41" s="12">
        <v>134</v>
      </c>
      <c r="L41" s="13">
        <v>85066667</v>
      </c>
      <c r="M41" s="18">
        <f>+VLOOKUP(B41,[1]Hoja6!$L$4:$M$537,2,0)</f>
        <v>74066667</v>
      </c>
      <c r="N41" s="18">
        <f>+L41-M41</f>
        <v>11000000</v>
      </c>
      <c r="O41" s="15">
        <f>+M41/L41</f>
        <v>0.87068965567911571</v>
      </c>
      <c r="P41" s="16" t="s">
        <v>21</v>
      </c>
    </row>
    <row r="42" spans="1:16" s="16" customFormat="1">
      <c r="A42" s="11">
        <v>2023</v>
      </c>
      <c r="B42" s="11">
        <v>52</v>
      </c>
      <c r="C42" s="12" t="s">
        <v>44</v>
      </c>
      <c r="D42" s="12" t="s">
        <v>101</v>
      </c>
      <c r="E42" s="14">
        <v>44944</v>
      </c>
      <c r="F42" s="14">
        <v>45412</v>
      </c>
      <c r="G42" s="15">
        <v>0.9358974358974359</v>
      </c>
      <c r="H42" s="16" t="s">
        <v>102</v>
      </c>
      <c r="I42" s="17">
        <v>106700000</v>
      </c>
      <c r="J42" s="17">
        <v>43003333</v>
      </c>
      <c r="K42" s="12">
        <v>133</v>
      </c>
      <c r="L42" s="13">
        <v>149703333</v>
      </c>
      <c r="M42" s="18">
        <f>+VLOOKUP(B42,[1]Hoja6!$L$4:$M$537,2,0)</f>
        <v>130303333</v>
      </c>
      <c r="N42" s="18">
        <f>+L42-M42</f>
        <v>19400000</v>
      </c>
      <c r="O42" s="15">
        <f>+M42/L42</f>
        <v>0.87041036688207873</v>
      </c>
      <c r="P42" s="16" t="s">
        <v>21</v>
      </c>
    </row>
    <row r="43" spans="1:16" s="16" customFormat="1">
      <c r="A43" s="11">
        <v>2023</v>
      </c>
      <c r="B43" s="11">
        <v>54</v>
      </c>
      <c r="C43" s="12" t="s">
        <v>55</v>
      </c>
      <c r="D43" s="12" t="s">
        <v>103</v>
      </c>
      <c r="E43" s="14">
        <v>44943</v>
      </c>
      <c r="F43" s="14">
        <v>45412</v>
      </c>
      <c r="G43" s="15">
        <v>0.9360341151385928</v>
      </c>
      <c r="H43" s="16" t="s">
        <v>104</v>
      </c>
      <c r="I43" s="17">
        <v>26950000</v>
      </c>
      <c r="J43" s="17">
        <v>10943000</v>
      </c>
      <c r="K43" s="12">
        <v>134</v>
      </c>
      <c r="L43" s="13">
        <v>37893000</v>
      </c>
      <c r="M43" s="18">
        <v>32993333</v>
      </c>
      <c r="N43" s="18">
        <f>+L43-M43</f>
        <v>4899667</v>
      </c>
      <c r="O43" s="15">
        <f>+M43/L43</f>
        <v>0.87069730557094982</v>
      </c>
      <c r="P43" s="16" t="s">
        <v>21</v>
      </c>
    </row>
    <row r="44" spans="1:16" s="16" customFormat="1">
      <c r="A44" s="11">
        <v>2023</v>
      </c>
      <c r="B44" s="11">
        <v>55</v>
      </c>
      <c r="C44" s="12" t="s">
        <v>44</v>
      </c>
      <c r="D44" s="12" t="s">
        <v>105</v>
      </c>
      <c r="E44" s="14">
        <v>44942</v>
      </c>
      <c r="F44" s="14">
        <v>45412</v>
      </c>
      <c r="G44" s="15">
        <v>0.93617021276595747</v>
      </c>
      <c r="H44" s="16" t="s">
        <v>106</v>
      </c>
      <c r="I44" s="17">
        <v>108900000</v>
      </c>
      <c r="J44" s="17">
        <v>44550000</v>
      </c>
      <c r="K44" s="12">
        <v>136</v>
      </c>
      <c r="L44" s="13">
        <v>153450000</v>
      </c>
      <c r="M44" s="18">
        <f>+VLOOKUP(B44,[1]Hoja6!$L$4:$M$537,2,0)</f>
        <v>133650000</v>
      </c>
      <c r="N44" s="18">
        <f>+L44-M44</f>
        <v>19800000</v>
      </c>
      <c r="O44" s="15">
        <f>+M44/L44</f>
        <v>0.87096774193548387</v>
      </c>
      <c r="P44" s="16" t="s">
        <v>21</v>
      </c>
    </row>
    <row r="45" spans="1:16" s="16" customFormat="1">
      <c r="A45" s="11">
        <v>2023</v>
      </c>
      <c r="B45" s="11">
        <v>60</v>
      </c>
      <c r="C45" s="12" t="s">
        <v>44</v>
      </c>
      <c r="D45" s="12" t="s">
        <v>107</v>
      </c>
      <c r="E45" s="14">
        <v>44943</v>
      </c>
      <c r="F45" s="14">
        <v>45442</v>
      </c>
      <c r="G45" s="15">
        <v>0.87975951903807614</v>
      </c>
      <c r="H45" s="16" t="s">
        <v>108</v>
      </c>
      <c r="I45" s="17">
        <v>51640160</v>
      </c>
      <c r="J45" s="17">
        <v>25663595</v>
      </c>
      <c r="K45" s="12">
        <v>164</v>
      </c>
      <c r="L45" s="13">
        <v>77303755</v>
      </c>
      <c r="M45" s="18">
        <f>+VLOOKUP(B45,[1]Hoja6!$L$4:$M$537,2,0)</f>
        <v>63220075</v>
      </c>
      <c r="N45" s="18">
        <f>+L45-M45</f>
        <v>14083680</v>
      </c>
      <c r="O45" s="15">
        <f>+M45/L45</f>
        <v>0.81781376596777222</v>
      </c>
      <c r="P45" s="16" t="s">
        <v>21</v>
      </c>
    </row>
    <row r="46" spans="1:16" s="16" customFormat="1">
      <c r="A46" s="11">
        <v>2023</v>
      </c>
      <c r="B46" s="11">
        <v>61</v>
      </c>
      <c r="C46" s="12" t="s">
        <v>44</v>
      </c>
      <c r="D46" s="12" t="s">
        <v>109</v>
      </c>
      <c r="E46" s="14">
        <v>44942</v>
      </c>
      <c r="F46" s="14">
        <v>45442</v>
      </c>
      <c r="G46" s="15">
        <v>0.88</v>
      </c>
      <c r="H46" s="16" t="s">
        <v>110</v>
      </c>
      <c r="I46" s="17">
        <v>79200000</v>
      </c>
      <c r="J46" s="17">
        <v>39600000</v>
      </c>
      <c r="K46" s="12">
        <v>165</v>
      </c>
      <c r="L46" s="13">
        <v>118800000</v>
      </c>
      <c r="M46" s="18">
        <f>+VLOOKUP(B46,[1]Hoja6!$L$4:$M$537,2,0)</f>
        <v>97200000</v>
      </c>
      <c r="N46" s="18">
        <f>+L46-M46</f>
        <v>21600000</v>
      </c>
      <c r="O46" s="15">
        <f>+M46/L46</f>
        <v>0.81818181818181823</v>
      </c>
      <c r="P46" s="16" t="s">
        <v>21</v>
      </c>
    </row>
    <row r="47" spans="1:16" s="16" customFormat="1">
      <c r="A47" s="11">
        <v>2023</v>
      </c>
      <c r="B47" s="11">
        <v>62</v>
      </c>
      <c r="C47" s="12" t="s">
        <v>44</v>
      </c>
      <c r="D47" s="12" t="s">
        <v>111</v>
      </c>
      <c r="E47" s="14">
        <v>44945</v>
      </c>
      <c r="F47" s="14">
        <v>45412</v>
      </c>
      <c r="G47" s="15">
        <v>0.93576017130620981</v>
      </c>
      <c r="H47" s="16" t="s">
        <v>112</v>
      </c>
      <c r="I47" s="17">
        <v>68640000</v>
      </c>
      <c r="J47" s="17">
        <v>27456000</v>
      </c>
      <c r="K47" s="12">
        <v>132</v>
      </c>
      <c r="L47" s="13">
        <v>96096000</v>
      </c>
      <c r="M47" s="18">
        <f>+VLOOKUP(B47,[1]Hoja6!$L$4:$M$537,2,0)</f>
        <v>83616000</v>
      </c>
      <c r="N47" s="18">
        <f>+L47-M47</f>
        <v>12480000</v>
      </c>
      <c r="O47" s="15">
        <f>+M47/L47</f>
        <v>0.87012987012987009</v>
      </c>
      <c r="P47" s="16" t="s">
        <v>21</v>
      </c>
    </row>
    <row r="48" spans="1:16" s="16" customFormat="1">
      <c r="A48" s="11">
        <v>2023</v>
      </c>
      <c r="B48" s="11">
        <v>63</v>
      </c>
      <c r="C48" s="12" t="s">
        <v>44</v>
      </c>
      <c r="D48" s="12" t="s">
        <v>113</v>
      </c>
      <c r="E48" s="14">
        <v>44945</v>
      </c>
      <c r="F48" s="14">
        <v>45446</v>
      </c>
      <c r="G48" s="15">
        <v>0.87225548902195604</v>
      </c>
      <c r="H48" s="16" t="s">
        <v>114</v>
      </c>
      <c r="I48" s="17">
        <v>67100000</v>
      </c>
      <c r="J48" s="17">
        <v>33550000</v>
      </c>
      <c r="K48" s="12">
        <v>165</v>
      </c>
      <c r="L48" s="13">
        <v>100650000</v>
      </c>
      <c r="M48" s="18">
        <f>+VLOOKUP(B48,[1]Hoja6!$L$4:$M$537,2,0)</f>
        <v>81740000</v>
      </c>
      <c r="N48" s="18">
        <f>+L48-M48</f>
        <v>18910000</v>
      </c>
      <c r="O48" s="15">
        <f>+M48/L48</f>
        <v>0.81212121212121213</v>
      </c>
      <c r="P48" s="16" t="s">
        <v>21</v>
      </c>
    </row>
    <row r="49" spans="1:16" s="16" customFormat="1">
      <c r="A49" s="11">
        <v>2023</v>
      </c>
      <c r="B49" s="11">
        <v>65</v>
      </c>
      <c r="C49" s="12" t="s">
        <v>44</v>
      </c>
      <c r="D49" s="12" t="s">
        <v>115</v>
      </c>
      <c r="E49" s="14">
        <v>44945</v>
      </c>
      <c r="F49" s="14">
        <v>45412</v>
      </c>
      <c r="G49" s="15">
        <v>0.93576017130620981</v>
      </c>
      <c r="H49" s="16" t="s">
        <v>116</v>
      </c>
      <c r="I49" s="17">
        <v>68640000</v>
      </c>
      <c r="J49" s="17">
        <v>27456000</v>
      </c>
      <c r="K49" s="12">
        <v>132</v>
      </c>
      <c r="L49" s="13">
        <v>96096000</v>
      </c>
      <c r="M49" s="18">
        <f>+VLOOKUP(B49,[1]Hoja6!$L$4:$M$537,2,0)</f>
        <v>82784000</v>
      </c>
      <c r="N49" s="18">
        <f>+L49-M49</f>
        <v>13312000</v>
      </c>
      <c r="O49" s="15">
        <f>+M49/L49</f>
        <v>0.8614718614718615</v>
      </c>
      <c r="P49" s="16" t="s">
        <v>21</v>
      </c>
    </row>
    <row r="50" spans="1:16" s="16" customFormat="1">
      <c r="A50" s="11">
        <v>2023</v>
      </c>
      <c r="B50" s="11">
        <v>72</v>
      </c>
      <c r="C50" s="12" t="s">
        <v>44</v>
      </c>
      <c r="D50" s="12" t="s">
        <v>117</v>
      </c>
      <c r="E50" s="14">
        <v>44945</v>
      </c>
      <c r="F50" s="14">
        <v>45412</v>
      </c>
      <c r="G50" s="15">
        <v>0.93576017130620981</v>
      </c>
      <c r="H50" s="16" t="s">
        <v>118</v>
      </c>
      <c r="I50" s="17">
        <v>68640000</v>
      </c>
      <c r="J50" s="17">
        <v>27456000</v>
      </c>
      <c r="K50" s="12">
        <v>132</v>
      </c>
      <c r="L50" s="13">
        <v>96096000</v>
      </c>
      <c r="M50" s="18">
        <f>+VLOOKUP(B50,[1]Hoja6!$L$4:$M$537,2,0)</f>
        <v>83616000</v>
      </c>
      <c r="N50" s="18">
        <f>+L50-M50</f>
        <v>12480000</v>
      </c>
      <c r="O50" s="15">
        <f>+M50/L50</f>
        <v>0.87012987012987009</v>
      </c>
      <c r="P50" s="16" t="s">
        <v>21</v>
      </c>
    </row>
    <row r="51" spans="1:16" s="16" customFormat="1">
      <c r="A51" s="11">
        <v>2023</v>
      </c>
      <c r="B51" s="11">
        <v>78</v>
      </c>
      <c r="C51" s="12" t="s">
        <v>55</v>
      </c>
      <c r="D51" s="12" t="s">
        <v>65</v>
      </c>
      <c r="E51" s="14">
        <v>44949</v>
      </c>
      <c r="F51" s="14">
        <v>45412</v>
      </c>
      <c r="G51" s="15">
        <v>0.93520518358531313</v>
      </c>
      <c r="H51" s="16" t="s">
        <v>119</v>
      </c>
      <c r="I51" s="17">
        <v>26312000</v>
      </c>
      <c r="J51" s="17">
        <v>8132800</v>
      </c>
      <c r="K51" s="12">
        <v>102</v>
      </c>
      <c r="L51" s="13">
        <v>34444800</v>
      </c>
      <c r="M51" s="18">
        <f>+VLOOKUP(B51,[1]Hoja6!$L$4:$M$537,2,0)</f>
        <v>29581067</v>
      </c>
      <c r="N51" s="18">
        <f>+L51-M51</f>
        <v>4863733</v>
      </c>
      <c r="O51" s="15">
        <f>+M51/L51</f>
        <v>0.85879630597361578</v>
      </c>
      <c r="P51" s="16" t="s">
        <v>21</v>
      </c>
    </row>
    <row r="52" spans="1:16" s="16" customFormat="1">
      <c r="A52" s="11">
        <v>2023</v>
      </c>
      <c r="B52" s="11">
        <v>83</v>
      </c>
      <c r="C52" s="12" t="s">
        <v>44</v>
      </c>
      <c r="D52" s="12" t="s">
        <v>120</v>
      </c>
      <c r="E52" s="14">
        <v>44950</v>
      </c>
      <c r="F52" s="14">
        <v>45451</v>
      </c>
      <c r="G52" s="15">
        <v>0.86227544910179643</v>
      </c>
      <c r="H52" s="16" t="s">
        <v>121</v>
      </c>
      <c r="I52" s="17">
        <v>56100000</v>
      </c>
      <c r="J52" s="17">
        <v>28050000</v>
      </c>
      <c r="K52" s="12">
        <v>166</v>
      </c>
      <c r="L52" s="13">
        <v>84150000</v>
      </c>
      <c r="M52" s="18">
        <f>+VLOOKUP(B52,[1]Hoja6!$L$4:$M$537,2,0)</f>
        <v>67490000</v>
      </c>
      <c r="N52" s="18">
        <f>+L52-M52</f>
        <v>16660000</v>
      </c>
      <c r="O52" s="15">
        <f>+M52/L52</f>
        <v>0.80202020202020197</v>
      </c>
      <c r="P52" s="16" t="s">
        <v>21</v>
      </c>
    </row>
    <row r="53" spans="1:16" s="16" customFormat="1">
      <c r="A53" s="11">
        <v>2023</v>
      </c>
      <c r="B53" s="11">
        <v>85</v>
      </c>
      <c r="C53" s="12" t="s">
        <v>44</v>
      </c>
      <c r="D53" s="12" t="s">
        <v>122</v>
      </c>
      <c r="E53" s="14">
        <v>44945</v>
      </c>
      <c r="F53" s="14">
        <v>45446</v>
      </c>
      <c r="G53" s="15">
        <v>0.87225548902195604</v>
      </c>
      <c r="H53" s="16" t="s">
        <v>123</v>
      </c>
      <c r="I53" s="17">
        <v>56793000</v>
      </c>
      <c r="J53" s="17">
        <v>28396500</v>
      </c>
      <c r="K53" s="12">
        <v>165</v>
      </c>
      <c r="L53" s="13">
        <v>85189500</v>
      </c>
      <c r="M53" s="18">
        <f>+VLOOKUP(B53,[1]Hoja6!$L$4:$M$537,2,0)</f>
        <v>69184200</v>
      </c>
      <c r="N53" s="18">
        <f>+L53-M53</f>
        <v>16005300</v>
      </c>
      <c r="O53" s="15">
        <f>+M53/L53</f>
        <v>0.81212121212121213</v>
      </c>
      <c r="P53" s="16" t="s">
        <v>21</v>
      </c>
    </row>
    <row r="54" spans="1:16" s="16" customFormat="1">
      <c r="A54" s="11">
        <v>2023</v>
      </c>
      <c r="B54" s="11">
        <v>88</v>
      </c>
      <c r="C54" s="12" t="s">
        <v>55</v>
      </c>
      <c r="D54" s="12" t="s">
        <v>124</v>
      </c>
      <c r="E54" s="14">
        <v>44945</v>
      </c>
      <c r="F54" s="14">
        <v>45446</v>
      </c>
      <c r="G54" s="15">
        <v>0.87225548902195604</v>
      </c>
      <c r="H54" s="16" t="s">
        <v>125</v>
      </c>
      <c r="I54" s="17">
        <v>26312000</v>
      </c>
      <c r="J54" s="17">
        <v>13156000</v>
      </c>
      <c r="K54" s="12">
        <v>165</v>
      </c>
      <c r="L54" s="13">
        <v>39468000</v>
      </c>
      <c r="M54" s="18">
        <f>+VLOOKUP(B54,[1]Hoja6!$L$4:$M$537,2,0)</f>
        <v>32052800</v>
      </c>
      <c r="N54" s="18">
        <f>+L54-M54</f>
        <v>7415200</v>
      </c>
      <c r="O54" s="15">
        <f>+M54/L54</f>
        <v>0.81212121212121213</v>
      </c>
      <c r="P54" s="16" t="s">
        <v>21</v>
      </c>
    </row>
    <row r="55" spans="1:16" s="16" customFormat="1">
      <c r="A55" s="11">
        <v>2023</v>
      </c>
      <c r="B55" s="11">
        <v>89</v>
      </c>
      <c r="C55" s="12" t="s">
        <v>44</v>
      </c>
      <c r="D55" s="12" t="s">
        <v>126</v>
      </c>
      <c r="E55" s="14">
        <v>44949</v>
      </c>
      <c r="F55" s="14">
        <v>45449</v>
      </c>
      <c r="G55" s="15">
        <v>0.86599999999999999</v>
      </c>
      <c r="H55" s="16" t="s">
        <v>127</v>
      </c>
      <c r="I55" s="17">
        <v>60500000</v>
      </c>
      <c r="J55" s="17">
        <v>30250000</v>
      </c>
      <c r="K55" s="12">
        <v>165</v>
      </c>
      <c r="L55" s="13">
        <v>90750000</v>
      </c>
      <c r="M55" s="18">
        <f>+VLOOKUP(B55,[1]Hoja6!$L$4:$M$537,2,0)</f>
        <v>72966667</v>
      </c>
      <c r="N55" s="18">
        <f>+L55-M55</f>
        <v>17783333</v>
      </c>
      <c r="O55" s="15">
        <f>+M55/L55</f>
        <v>0.80404040771349861</v>
      </c>
      <c r="P55" s="16" t="s">
        <v>21</v>
      </c>
    </row>
    <row r="56" spans="1:16" s="16" customFormat="1">
      <c r="A56" s="11">
        <v>2023</v>
      </c>
      <c r="B56" s="11">
        <v>90</v>
      </c>
      <c r="C56" s="12" t="s">
        <v>44</v>
      </c>
      <c r="D56" s="12" t="s">
        <v>128</v>
      </c>
      <c r="E56" s="14">
        <v>44945</v>
      </c>
      <c r="F56" s="14">
        <v>45448</v>
      </c>
      <c r="G56" s="15">
        <v>0.8687872763419483</v>
      </c>
      <c r="H56" s="16" t="s">
        <v>129</v>
      </c>
      <c r="I56" s="17">
        <v>56793000</v>
      </c>
      <c r="J56" s="17">
        <v>28740700</v>
      </c>
      <c r="K56" s="12">
        <v>168</v>
      </c>
      <c r="L56" s="13">
        <v>85533700</v>
      </c>
      <c r="M56" s="18">
        <f>+VLOOKUP(B56,[1]Hoja6!$L$4:$M$537,2,0)</f>
        <v>69184200</v>
      </c>
      <c r="N56" s="18">
        <f>+L56-M56</f>
        <v>16349500</v>
      </c>
      <c r="O56" s="15">
        <f>+M56/L56</f>
        <v>0.80885311871227361</v>
      </c>
      <c r="P56" s="16" t="s">
        <v>21</v>
      </c>
    </row>
    <row r="57" spans="1:16" s="16" customFormat="1">
      <c r="A57" s="11">
        <v>2023</v>
      </c>
      <c r="B57" s="11">
        <v>94</v>
      </c>
      <c r="C57" s="12" t="s">
        <v>55</v>
      </c>
      <c r="D57" s="12" t="s">
        <v>130</v>
      </c>
      <c r="E57" s="14">
        <v>44949</v>
      </c>
      <c r="F57" s="14">
        <v>45412</v>
      </c>
      <c r="G57" s="15">
        <v>0.93520518358531313</v>
      </c>
      <c r="H57" s="16" t="s">
        <v>131</v>
      </c>
      <c r="I57" s="17">
        <v>33176000</v>
      </c>
      <c r="J57" s="17">
        <v>12868267</v>
      </c>
      <c r="K57" s="12">
        <v>128</v>
      </c>
      <c r="L57" s="13">
        <v>46044267</v>
      </c>
      <c r="M57" s="18">
        <f>+VLOOKUP(B57,[1]Hoja6!$L$4:$M$537,2,0)</f>
        <v>40012267</v>
      </c>
      <c r="N57" s="18">
        <f>+L57-M57</f>
        <v>6032000</v>
      </c>
      <c r="O57" s="15">
        <f>+M57/L57</f>
        <v>0.86899563413616732</v>
      </c>
      <c r="P57" s="16" t="s">
        <v>21</v>
      </c>
    </row>
    <row r="58" spans="1:16" s="16" customFormat="1">
      <c r="A58" s="11">
        <v>2023</v>
      </c>
      <c r="B58" s="11">
        <v>96</v>
      </c>
      <c r="C58" s="12" t="s">
        <v>44</v>
      </c>
      <c r="D58" s="12" t="s">
        <v>132</v>
      </c>
      <c r="E58" s="14">
        <v>44946</v>
      </c>
      <c r="F58" s="14">
        <v>45449</v>
      </c>
      <c r="G58" s="15">
        <v>0.86679920477137173</v>
      </c>
      <c r="H58" s="16" t="s">
        <v>133</v>
      </c>
      <c r="I58" s="17">
        <v>75504000</v>
      </c>
      <c r="J58" s="17">
        <v>38209600</v>
      </c>
      <c r="K58" s="12">
        <v>167</v>
      </c>
      <c r="L58" s="13">
        <v>113713600</v>
      </c>
      <c r="M58" s="18">
        <f>+VLOOKUP(B58,[1]Hoja6!$L$4:$M$537,2,0)</f>
        <v>91748800</v>
      </c>
      <c r="N58" s="18">
        <f>+L58-M58</f>
        <v>21964800</v>
      </c>
      <c r="O58" s="15">
        <f>+M58/L58</f>
        <v>0.80684104627766595</v>
      </c>
      <c r="P58" s="16" t="s">
        <v>21</v>
      </c>
    </row>
    <row r="59" spans="1:16" s="16" customFormat="1">
      <c r="A59" s="11">
        <v>2023</v>
      </c>
      <c r="B59" s="11">
        <v>97</v>
      </c>
      <c r="C59" s="12" t="s">
        <v>55</v>
      </c>
      <c r="D59" s="12" t="s">
        <v>134</v>
      </c>
      <c r="E59" s="14">
        <v>44949</v>
      </c>
      <c r="F59" s="14">
        <v>45412</v>
      </c>
      <c r="G59" s="15">
        <v>0.93520518358531313</v>
      </c>
      <c r="H59" s="16" t="s">
        <v>135</v>
      </c>
      <c r="I59" s="17">
        <v>26312000</v>
      </c>
      <c r="J59" s="17">
        <v>10205867</v>
      </c>
      <c r="K59" s="12">
        <v>128</v>
      </c>
      <c r="L59" s="13">
        <v>36517867</v>
      </c>
      <c r="M59" s="18">
        <f>+VLOOKUP(B59,[1]Hoja6!$L$4:$M$537,2,0)</f>
        <v>31733864</v>
      </c>
      <c r="N59" s="18">
        <f>+L59-M59</f>
        <v>4784003</v>
      </c>
      <c r="O59" s="15">
        <f>+M59/L59</f>
        <v>0.86899555223200742</v>
      </c>
      <c r="P59" s="16" t="s">
        <v>21</v>
      </c>
    </row>
    <row r="60" spans="1:16" s="16" customFormat="1">
      <c r="A60" s="11">
        <v>2023</v>
      </c>
      <c r="B60" s="11">
        <v>98</v>
      </c>
      <c r="C60" s="12" t="s">
        <v>55</v>
      </c>
      <c r="D60" s="12" t="s">
        <v>134</v>
      </c>
      <c r="E60" s="14">
        <v>44949</v>
      </c>
      <c r="F60" s="14">
        <v>45412</v>
      </c>
      <c r="G60" s="15">
        <v>0.93520518358531313</v>
      </c>
      <c r="H60" s="16" t="s">
        <v>136</v>
      </c>
      <c r="I60" s="17">
        <v>26312000</v>
      </c>
      <c r="J60" s="17">
        <v>10205867</v>
      </c>
      <c r="K60" s="12">
        <v>128</v>
      </c>
      <c r="L60" s="13">
        <v>36517867</v>
      </c>
      <c r="M60" s="18">
        <f>+VLOOKUP(B60,[1]Hoja6!$L$4:$M$537,2,0)</f>
        <v>31733867</v>
      </c>
      <c r="N60" s="18">
        <f>+L60-M60</f>
        <v>4784000</v>
      </c>
      <c r="O60" s="15">
        <f>+M60/L60</f>
        <v>0.86899563438357452</v>
      </c>
      <c r="P60" s="16" t="s">
        <v>21</v>
      </c>
    </row>
    <row r="61" spans="1:16" s="16" customFormat="1">
      <c r="A61" s="11">
        <v>2023</v>
      </c>
      <c r="B61" s="11">
        <v>103</v>
      </c>
      <c r="C61" s="12" t="s">
        <v>44</v>
      </c>
      <c r="D61" s="12" t="s">
        <v>132</v>
      </c>
      <c r="E61" s="14">
        <v>44945</v>
      </c>
      <c r="F61" s="14">
        <v>45412</v>
      </c>
      <c r="G61" s="15">
        <v>0.93576017130620981</v>
      </c>
      <c r="H61" s="16" t="s">
        <v>137</v>
      </c>
      <c r="I61" s="17">
        <v>75504000</v>
      </c>
      <c r="J61" s="17">
        <v>30201600</v>
      </c>
      <c r="K61" s="12">
        <v>132</v>
      </c>
      <c r="L61" s="13">
        <v>105705600</v>
      </c>
      <c r="M61" s="18">
        <f>+VLOOKUP(B61,[1]Hoja6!$L$4:$M$537,2,0)</f>
        <v>91977600</v>
      </c>
      <c r="N61" s="18">
        <f>+L61-M61</f>
        <v>13728000</v>
      </c>
      <c r="O61" s="15">
        <f>+M61/L61</f>
        <v>0.87012987012987009</v>
      </c>
      <c r="P61" s="16" t="s">
        <v>21</v>
      </c>
    </row>
    <row r="62" spans="1:16" s="16" customFormat="1">
      <c r="A62" s="11">
        <v>2023</v>
      </c>
      <c r="B62" s="11">
        <v>104</v>
      </c>
      <c r="C62" s="12" t="s">
        <v>55</v>
      </c>
      <c r="D62" s="12" t="s">
        <v>138</v>
      </c>
      <c r="E62" s="14">
        <v>44950</v>
      </c>
      <c r="F62" s="14">
        <v>45451</v>
      </c>
      <c r="G62" s="15">
        <v>0.86227544910179643</v>
      </c>
      <c r="H62" s="16" t="s">
        <v>139</v>
      </c>
      <c r="I62" s="17">
        <v>34320000</v>
      </c>
      <c r="J62" s="17">
        <v>17160000</v>
      </c>
      <c r="K62" s="12">
        <v>165</v>
      </c>
      <c r="L62" s="13">
        <v>51480000</v>
      </c>
      <c r="M62" s="18">
        <f>+VLOOKUP(B62,[1]Hoja6!$L$4:$M$537,2,0)</f>
        <v>41288000</v>
      </c>
      <c r="N62" s="18">
        <f>+L62-M62</f>
        <v>10192000</v>
      </c>
      <c r="O62" s="15">
        <f>+M62/L62</f>
        <v>0.80202020202020197</v>
      </c>
      <c r="P62" s="16" t="s">
        <v>21</v>
      </c>
    </row>
    <row r="63" spans="1:16" s="16" customFormat="1">
      <c r="A63" s="11">
        <v>2023</v>
      </c>
      <c r="B63" s="11">
        <v>105</v>
      </c>
      <c r="C63" s="12" t="s">
        <v>55</v>
      </c>
      <c r="D63" s="12" t="s">
        <v>140</v>
      </c>
      <c r="E63" s="14">
        <v>44950</v>
      </c>
      <c r="F63" s="14">
        <v>45453</v>
      </c>
      <c r="G63" s="15">
        <v>0.85884691848906558</v>
      </c>
      <c r="H63" s="16" t="s">
        <v>141</v>
      </c>
      <c r="I63" s="17">
        <v>26312000</v>
      </c>
      <c r="J63" s="17">
        <v>13315466</v>
      </c>
      <c r="K63" s="12">
        <v>167</v>
      </c>
      <c r="L63" s="13">
        <v>39627466</v>
      </c>
      <c r="M63" s="18">
        <f>+VLOOKUP(B63,[1]Hoja6!$L$4:$M$537,2,0)</f>
        <v>31654133</v>
      </c>
      <c r="N63" s="18">
        <f>+L63-M63</f>
        <v>7973333</v>
      </c>
      <c r="O63" s="15">
        <f>+M63/L63</f>
        <v>0.79879276156593004</v>
      </c>
      <c r="P63" s="16" t="s">
        <v>21</v>
      </c>
    </row>
    <row r="64" spans="1:16" s="16" customFormat="1">
      <c r="A64" s="11">
        <v>2023</v>
      </c>
      <c r="B64" s="11">
        <v>107</v>
      </c>
      <c r="C64" s="12" t="s">
        <v>44</v>
      </c>
      <c r="D64" s="12" t="s">
        <v>142</v>
      </c>
      <c r="E64" s="14">
        <v>44950</v>
      </c>
      <c r="F64" s="14">
        <v>45451</v>
      </c>
      <c r="G64" s="15">
        <v>0.86227544910179643</v>
      </c>
      <c r="H64" s="16" t="s">
        <v>143</v>
      </c>
      <c r="I64" s="17">
        <v>64064000</v>
      </c>
      <c r="J64" s="17">
        <v>31255467</v>
      </c>
      <c r="K64" s="12">
        <v>165</v>
      </c>
      <c r="L64" s="13">
        <v>95319467</v>
      </c>
      <c r="M64" s="18">
        <f>+VLOOKUP(B64,[1]Hoja6!$L$4:$M$537,2,0)</f>
        <v>77070933</v>
      </c>
      <c r="N64" s="18">
        <f>+L64-M64</f>
        <v>18248534</v>
      </c>
      <c r="O64" s="15">
        <f>+M64/L64</f>
        <v>0.80855396516222655</v>
      </c>
      <c r="P64" s="16" t="s">
        <v>21</v>
      </c>
    </row>
    <row r="65" spans="1:16" s="16" customFormat="1">
      <c r="A65" s="11">
        <v>2023</v>
      </c>
      <c r="B65" s="11">
        <v>110</v>
      </c>
      <c r="C65" s="12" t="s">
        <v>44</v>
      </c>
      <c r="D65" s="12" t="s">
        <v>144</v>
      </c>
      <c r="E65" s="14">
        <v>44951</v>
      </c>
      <c r="F65" s="14">
        <v>45412</v>
      </c>
      <c r="G65" s="15">
        <v>0.93492407809110634</v>
      </c>
      <c r="H65" s="16" t="s">
        <v>145</v>
      </c>
      <c r="I65" s="17">
        <v>68640000</v>
      </c>
      <c r="J65" s="17">
        <v>26208000</v>
      </c>
      <c r="K65" s="12">
        <v>127</v>
      </c>
      <c r="L65" s="13">
        <v>94848000</v>
      </c>
      <c r="M65" s="18">
        <f>+VLOOKUP(B65,[1]Hoja6!$L$4:$M$537,2,0)</f>
        <v>76128000</v>
      </c>
      <c r="N65" s="18">
        <f>+L65-M65</f>
        <v>18720000</v>
      </c>
      <c r="O65" s="15">
        <f>+M65/L65</f>
        <v>0.80263157894736847</v>
      </c>
      <c r="P65" s="16" t="s">
        <v>21</v>
      </c>
    </row>
    <row r="66" spans="1:16" s="16" customFormat="1">
      <c r="A66" s="11">
        <v>2023</v>
      </c>
      <c r="B66" s="11">
        <v>111</v>
      </c>
      <c r="C66" s="12" t="s">
        <v>44</v>
      </c>
      <c r="D66" s="12" t="s">
        <v>146</v>
      </c>
      <c r="E66" s="14">
        <v>44946</v>
      </c>
      <c r="F66" s="14">
        <v>45412</v>
      </c>
      <c r="G66" s="15">
        <v>0.93562231759656656</v>
      </c>
      <c r="H66" s="16" t="s">
        <v>147</v>
      </c>
      <c r="I66" s="17">
        <v>65208000</v>
      </c>
      <c r="J66" s="17">
        <v>25095200</v>
      </c>
      <c r="K66" s="12">
        <v>127</v>
      </c>
      <c r="L66" s="13">
        <v>90303200</v>
      </c>
      <c r="M66" s="18">
        <f>+VLOOKUP(B66,[1]Hoja6!$L$4:$M$537,2,0)</f>
        <v>78447200</v>
      </c>
      <c r="N66" s="18">
        <f>+L66-M66</f>
        <v>11856000</v>
      </c>
      <c r="O66" s="15">
        <f>+M66/L66</f>
        <v>0.86870897155361049</v>
      </c>
      <c r="P66" s="16" t="s">
        <v>21</v>
      </c>
    </row>
    <row r="67" spans="1:16" s="16" customFormat="1">
      <c r="A67" s="11">
        <v>2023</v>
      </c>
      <c r="B67" s="11">
        <v>113</v>
      </c>
      <c r="C67" s="12" t="s">
        <v>44</v>
      </c>
      <c r="D67" s="12" t="s">
        <v>144</v>
      </c>
      <c r="E67" s="14">
        <v>44949</v>
      </c>
      <c r="F67" s="14">
        <v>45412</v>
      </c>
      <c r="G67" s="15">
        <v>0.93520518358531313</v>
      </c>
      <c r="H67" s="16" t="s">
        <v>148</v>
      </c>
      <c r="I67" s="17">
        <v>68640000</v>
      </c>
      <c r="J67" s="17">
        <v>26624000</v>
      </c>
      <c r="K67" s="12">
        <v>129</v>
      </c>
      <c r="L67" s="13">
        <v>95264000</v>
      </c>
      <c r="M67" s="18">
        <f>+VLOOKUP(B67,[1]Hoja6!$L$4:$M$537,2,0)</f>
        <v>76544000</v>
      </c>
      <c r="N67" s="18">
        <f>+L67-M67</f>
        <v>18720000</v>
      </c>
      <c r="O67" s="15">
        <f>+M67/L67</f>
        <v>0.80349344978165937</v>
      </c>
      <c r="P67" s="16" t="s">
        <v>21</v>
      </c>
    </row>
    <row r="68" spans="1:16" s="16" customFormat="1">
      <c r="A68" s="11">
        <v>2023</v>
      </c>
      <c r="B68" s="11">
        <v>114</v>
      </c>
      <c r="C68" s="12" t="s">
        <v>44</v>
      </c>
      <c r="D68" s="12" t="s">
        <v>132</v>
      </c>
      <c r="E68" s="14">
        <v>44946</v>
      </c>
      <c r="F68" s="14">
        <v>45401</v>
      </c>
      <c r="G68" s="15">
        <v>0.95824175824175828</v>
      </c>
      <c r="H68" s="16" t="s">
        <v>149</v>
      </c>
      <c r="I68" s="17">
        <v>75504000</v>
      </c>
      <c r="J68" s="17">
        <v>27456000</v>
      </c>
      <c r="K68" s="12">
        <v>120</v>
      </c>
      <c r="L68" s="13">
        <v>102960000</v>
      </c>
      <c r="M68" s="18">
        <f>+VLOOKUP(B68,[1]Hoja6!$L$4:$M$537,2,0)</f>
        <v>91748800</v>
      </c>
      <c r="N68" s="18">
        <f>+L68-M68</f>
        <v>11211200</v>
      </c>
      <c r="O68" s="15">
        <f>+M68/L68</f>
        <v>0.89111111111111108</v>
      </c>
      <c r="P68" s="16" t="s">
        <v>21</v>
      </c>
    </row>
    <row r="69" spans="1:16" s="16" customFormat="1">
      <c r="A69" s="11">
        <v>2023</v>
      </c>
      <c r="B69" s="11">
        <v>115</v>
      </c>
      <c r="C69" s="12" t="s">
        <v>44</v>
      </c>
      <c r="D69" s="12" t="s">
        <v>150</v>
      </c>
      <c r="E69" s="14">
        <v>44945</v>
      </c>
      <c r="F69" s="14">
        <v>45400</v>
      </c>
      <c r="G69" s="15">
        <v>0.96043956043956047</v>
      </c>
      <c r="H69" s="16" t="s">
        <v>151</v>
      </c>
      <c r="I69" s="17">
        <v>49654000</v>
      </c>
      <c r="J69" s="17">
        <v>18056000</v>
      </c>
      <c r="K69" s="12">
        <v>120</v>
      </c>
      <c r="L69" s="13">
        <v>67710000</v>
      </c>
      <c r="M69" s="18">
        <f>+VLOOKUP(B69,[1]Hoja6!$L$4:$M$537,2,0)</f>
        <v>60487600</v>
      </c>
      <c r="N69" s="18">
        <f>+L69-M69</f>
        <v>7222400</v>
      </c>
      <c r="O69" s="15">
        <f>+M69/L69</f>
        <v>0.89333333333333331</v>
      </c>
      <c r="P69" s="16" t="s">
        <v>21</v>
      </c>
    </row>
    <row r="70" spans="1:16" s="16" customFormat="1">
      <c r="A70" s="11">
        <v>2023</v>
      </c>
      <c r="B70" s="11">
        <v>121</v>
      </c>
      <c r="C70" s="12" t="s">
        <v>44</v>
      </c>
      <c r="D70" s="12" t="s">
        <v>152</v>
      </c>
      <c r="E70" s="14">
        <v>44950</v>
      </c>
      <c r="F70" s="14">
        <v>45412</v>
      </c>
      <c r="G70" s="15">
        <v>0.93506493506493504</v>
      </c>
      <c r="H70" s="16" t="s">
        <v>153</v>
      </c>
      <c r="I70" s="17">
        <v>62920000</v>
      </c>
      <c r="J70" s="17">
        <v>24214667</v>
      </c>
      <c r="K70" s="12">
        <v>127</v>
      </c>
      <c r="L70" s="13">
        <v>87134667</v>
      </c>
      <c r="M70" s="18">
        <f>+VLOOKUP(B70,[1]Hoja6!$L$4:$M$537,2,0)</f>
        <v>76266667</v>
      </c>
      <c r="N70" s="18">
        <f>+L70-M70</f>
        <v>10868000</v>
      </c>
      <c r="O70" s="15">
        <f>+M70/L70</f>
        <v>0.87527352345307063</v>
      </c>
      <c r="P70" s="16" t="s">
        <v>21</v>
      </c>
    </row>
    <row r="71" spans="1:16" s="16" customFormat="1">
      <c r="A71" s="11">
        <v>2023</v>
      </c>
      <c r="B71" s="11">
        <v>123</v>
      </c>
      <c r="C71" s="12" t="s">
        <v>55</v>
      </c>
      <c r="D71" s="12" t="s">
        <v>154</v>
      </c>
      <c r="E71" s="14">
        <v>44950</v>
      </c>
      <c r="F71" s="14">
        <v>45412</v>
      </c>
      <c r="G71" s="15">
        <v>0.93506493506493504</v>
      </c>
      <c r="H71" s="16" t="s">
        <v>155</v>
      </c>
      <c r="I71" s="17">
        <v>26312000</v>
      </c>
      <c r="J71" s="17">
        <v>10126133</v>
      </c>
      <c r="K71" s="12">
        <v>127</v>
      </c>
      <c r="L71" s="13">
        <v>36438133</v>
      </c>
      <c r="M71" s="18">
        <f>+VLOOKUP(B71,[1]Hoja6!$L$4:$M$537,2,0)</f>
        <v>31654133</v>
      </c>
      <c r="N71" s="18">
        <f>+L71-M71</f>
        <v>4784000</v>
      </c>
      <c r="O71" s="15">
        <f>+M71/L71</f>
        <v>0.86870897035256989</v>
      </c>
      <c r="P71" s="16" t="s">
        <v>21</v>
      </c>
    </row>
    <row r="72" spans="1:16" s="16" customFormat="1">
      <c r="A72" s="11">
        <v>2023</v>
      </c>
      <c r="B72" s="11">
        <v>124</v>
      </c>
      <c r="C72" s="12" t="s">
        <v>44</v>
      </c>
      <c r="D72" s="12" t="s">
        <v>156</v>
      </c>
      <c r="E72" s="14">
        <v>44953</v>
      </c>
      <c r="F72" s="14">
        <v>45412</v>
      </c>
      <c r="G72" s="15">
        <v>0.934640522875817</v>
      </c>
      <c r="H72" s="16" t="s">
        <v>157</v>
      </c>
      <c r="I72" s="17">
        <v>68640000</v>
      </c>
      <c r="J72" s="17">
        <v>25792000</v>
      </c>
      <c r="K72" s="12">
        <v>124</v>
      </c>
      <c r="L72" s="13">
        <v>94432000</v>
      </c>
      <c r="M72" s="18">
        <f>+VLOOKUP(B72,[1]Hoja6!$L$4:$M$537,2,0)</f>
        <v>81952000</v>
      </c>
      <c r="N72" s="18">
        <f>+L72-M72</f>
        <v>12480000</v>
      </c>
      <c r="O72" s="15">
        <f>+M72/L72</f>
        <v>0.86784140969162993</v>
      </c>
      <c r="P72" s="16" t="s">
        <v>21</v>
      </c>
    </row>
    <row r="73" spans="1:16" s="16" customFormat="1">
      <c r="A73" s="11">
        <v>2023</v>
      </c>
      <c r="B73" s="11">
        <v>125</v>
      </c>
      <c r="C73" s="12" t="s">
        <v>44</v>
      </c>
      <c r="D73" s="12" t="s">
        <v>158</v>
      </c>
      <c r="E73" s="14">
        <v>44950</v>
      </c>
      <c r="F73" s="14">
        <v>45451</v>
      </c>
      <c r="G73" s="15">
        <v>0.86227544910179643</v>
      </c>
      <c r="H73" s="16" t="s">
        <v>159</v>
      </c>
      <c r="I73" s="17">
        <v>51640160</v>
      </c>
      <c r="J73" s="17">
        <v>15179077</v>
      </c>
      <c r="K73" s="12">
        <v>97</v>
      </c>
      <c r="L73" s="13">
        <v>66819237</v>
      </c>
      <c r="M73" s="18">
        <v>54300410</v>
      </c>
      <c r="N73" s="18">
        <f>+L73-M73</f>
        <v>12518827</v>
      </c>
      <c r="O73" s="15">
        <f>+M73/L73</f>
        <v>0.81264636410020663</v>
      </c>
      <c r="P73" s="16" t="s">
        <v>21</v>
      </c>
    </row>
    <row r="74" spans="1:16" s="16" customFormat="1">
      <c r="A74" s="11">
        <v>2023</v>
      </c>
      <c r="B74" s="11">
        <v>126</v>
      </c>
      <c r="C74" s="12" t="s">
        <v>44</v>
      </c>
      <c r="D74" s="12" t="s">
        <v>158</v>
      </c>
      <c r="E74" s="14">
        <v>44950</v>
      </c>
      <c r="F74" s="14">
        <v>45412</v>
      </c>
      <c r="G74" s="15">
        <v>0.93506493506493504</v>
      </c>
      <c r="H74" s="16" t="s">
        <v>160</v>
      </c>
      <c r="I74" s="17">
        <v>51640160</v>
      </c>
      <c r="J74" s="17">
        <v>19873637</v>
      </c>
      <c r="K74" s="12">
        <v>127</v>
      </c>
      <c r="L74" s="13">
        <v>71513797</v>
      </c>
      <c r="M74" s="18">
        <f>+VLOOKUP(B74,[1]Hoja6!$L$4:$M$537,2,0)</f>
        <v>62124677</v>
      </c>
      <c r="N74" s="18">
        <f>+L74-M74</f>
        <v>9389120</v>
      </c>
      <c r="O74" s="15">
        <f>+M74/L74</f>
        <v>0.86870897094164923</v>
      </c>
      <c r="P74" s="16" t="s">
        <v>21</v>
      </c>
    </row>
    <row r="75" spans="1:16" s="16" customFormat="1">
      <c r="A75" s="11">
        <v>2023</v>
      </c>
      <c r="B75" s="11">
        <v>128</v>
      </c>
      <c r="C75" s="12" t="s">
        <v>44</v>
      </c>
      <c r="D75" s="12" t="s">
        <v>161</v>
      </c>
      <c r="E75" s="14">
        <v>44950</v>
      </c>
      <c r="F75" s="14">
        <v>45407</v>
      </c>
      <c r="G75" s="15">
        <v>0.94529540481400443</v>
      </c>
      <c r="H75" s="16" t="s">
        <v>162</v>
      </c>
      <c r="I75" s="17">
        <v>52000000</v>
      </c>
      <c r="J75" s="17">
        <v>26346666</v>
      </c>
      <c r="K75" s="12">
        <v>152</v>
      </c>
      <c r="L75" s="13">
        <v>78346666</v>
      </c>
      <c r="M75" s="18">
        <f>+VLOOKUP(B75,[1]Hoja6!$L$4:$M$537,2,0)</f>
        <v>68813333</v>
      </c>
      <c r="N75" s="18">
        <f>+L75-M75</f>
        <v>9533333</v>
      </c>
      <c r="O75" s="15">
        <f>+M75/L75</f>
        <v>0.87831858728998113</v>
      </c>
      <c r="P75" s="16" t="s">
        <v>21</v>
      </c>
    </row>
    <row r="76" spans="1:16" s="16" customFormat="1">
      <c r="A76" s="11">
        <v>2023</v>
      </c>
      <c r="B76" s="11">
        <v>130</v>
      </c>
      <c r="C76" s="12" t="s">
        <v>44</v>
      </c>
      <c r="D76" s="12" t="s">
        <v>163</v>
      </c>
      <c r="E76" s="14">
        <v>44950</v>
      </c>
      <c r="F76" s="14">
        <v>45412</v>
      </c>
      <c r="G76" s="15">
        <v>0.93506493506493504</v>
      </c>
      <c r="H76" s="16" t="s">
        <v>164</v>
      </c>
      <c r="I76" s="17">
        <v>54912000</v>
      </c>
      <c r="J76" s="17">
        <v>21132800</v>
      </c>
      <c r="K76" s="12">
        <v>127</v>
      </c>
      <c r="L76" s="13">
        <v>76044800</v>
      </c>
      <c r="M76" s="18">
        <f>+VLOOKUP(B76,[1]Hoja6!$L$4:$M$537,2,0)</f>
        <v>66060800</v>
      </c>
      <c r="N76" s="18">
        <f>+L76-M76</f>
        <v>9984000</v>
      </c>
      <c r="O76" s="15">
        <f>+M76/L76</f>
        <v>0.86870897155361049</v>
      </c>
      <c r="P76" s="16" t="s">
        <v>21</v>
      </c>
    </row>
    <row r="77" spans="1:16" s="16" customFormat="1">
      <c r="A77" s="11">
        <v>2023</v>
      </c>
      <c r="B77" s="11">
        <v>131</v>
      </c>
      <c r="C77" s="12" t="s">
        <v>44</v>
      </c>
      <c r="D77" s="12" t="s">
        <v>165</v>
      </c>
      <c r="E77" s="14">
        <v>44949</v>
      </c>
      <c r="F77" s="14">
        <v>45412</v>
      </c>
      <c r="G77" s="15">
        <v>0.93520518358531313</v>
      </c>
      <c r="H77" s="16" t="s">
        <v>166</v>
      </c>
      <c r="I77" s="17">
        <v>73700000</v>
      </c>
      <c r="J77" s="17">
        <v>28586667</v>
      </c>
      <c r="K77" s="12">
        <v>129</v>
      </c>
      <c r="L77" s="13">
        <v>102286667</v>
      </c>
      <c r="M77" s="18">
        <f>+VLOOKUP(B77,[1]Hoja6!$L$4:$M$537,2,0)</f>
        <v>88886667</v>
      </c>
      <c r="N77" s="18">
        <f>+L77-M77</f>
        <v>13400000</v>
      </c>
      <c r="O77" s="15">
        <f>+M77/L77</f>
        <v>0.8689956336146919</v>
      </c>
      <c r="P77" s="16" t="s">
        <v>21</v>
      </c>
    </row>
    <row r="78" spans="1:16" s="16" customFormat="1">
      <c r="A78" s="11">
        <v>2023</v>
      </c>
      <c r="B78" s="11">
        <v>132</v>
      </c>
      <c r="C78" s="12" t="s">
        <v>44</v>
      </c>
      <c r="D78" s="12" t="s">
        <v>167</v>
      </c>
      <c r="E78" s="14">
        <v>44950</v>
      </c>
      <c r="F78" s="14">
        <v>45412</v>
      </c>
      <c r="G78" s="15">
        <v>0.93506493506493504</v>
      </c>
      <c r="H78" s="16" t="s">
        <v>168</v>
      </c>
      <c r="I78" s="17">
        <v>62920000</v>
      </c>
      <c r="J78" s="17">
        <v>23452000</v>
      </c>
      <c r="K78" s="12">
        <v>122</v>
      </c>
      <c r="L78" s="13">
        <v>86372000</v>
      </c>
      <c r="M78" s="18">
        <f>+VLOOKUP(B78,[1]Hoja6!$L$4:$M$537,2,0)</f>
        <v>74932000</v>
      </c>
      <c r="N78" s="18">
        <f>+L78-M78</f>
        <v>11440000</v>
      </c>
      <c r="O78" s="15">
        <f>+M78/L78</f>
        <v>0.86754966887417218</v>
      </c>
      <c r="P78" s="16" t="s">
        <v>21</v>
      </c>
    </row>
    <row r="79" spans="1:16" s="16" customFormat="1">
      <c r="A79" s="11">
        <v>2023</v>
      </c>
      <c r="B79" s="11">
        <v>133</v>
      </c>
      <c r="C79" s="12" t="s">
        <v>44</v>
      </c>
      <c r="D79" s="12" t="s">
        <v>169</v>
      </c>
      <c r="E79" s="14">
        <v>44952</v>
      </c>
      <c r="F79" s="14">
        <v>45412</v>
      </c>
      <c r="G79" s="15">
        <v>0.93478260869565222</v>
      </c>
      <c r="H79" s="16" t="s">
        <v>170</v>
      </c>
      <c r="I79" s="17">
        <v>49654000</v>
      </c>
      <c r="J79" s="17">
        <v>17905533</v>
      </c>
      <c r="K79" s="12">
        <v>119</v>
      </c>
      <c r="L79" s="13">
        <v>67559533</v>
      </c>
      <c r="M79" s="18">
        <f>+VLOOKUP(B79,[1]Hoja6!$L$4:$M$537,2,0)</f>
        <v>58531533</v>
      </c>
      <c r="N79" s="18">
        <f>+L79-M79</f>
        <v>9028000</v>
      </c>
      <c r="O79" s="15">
        <f>+M79/L79</f>
        <v>0.8663697098083849</v>
      </c>
      <c r="P79" s="16" t="s">
        <v>21</v>
      </c>
    </row>
    <row r="80" spans="1:16" s="16" customFormat="1">
      <c r="A80" s="11">
        <v>2023</v>
      </c>
      <c r="B80" s="11">
        <v>134</v>
      </c>
      <c r="C80" s="12" t="s">
        <v>44</v>
      </c>
      <c r="D80" s="12" t="s">
        <v>122</v>
      </c>
      <c r="E80" s="14">
        <v>44949</v>
      </c>
      <c r="F80" s="14">
        <v>45450</v>
      </c>
      <c r="G80" s="15">
        <v>0.86427145708582831</v>
      </c>
      <c r="H80" s="16" t="s">
        <v>171</v>
      </c>
      <c r="I80" s="17">
        <v>56793000</v>
      </c>
      <c r="J80" s="17">
        <v>28396500</v>
      </c>
      <c r="K80" s="12">
        <v>165</v>
      </c>
      <c r="L80" s="13">
        <v>85189500</v>
      </c>
      <c r="M80" s="18">
        <f>+VLOOKUP(B80,[1]Hoja6!$L$4:$M$537,2,0)</f>
        <v>68495800</v>
      </c>
      <c r="N80" s="18">
        <f>+L80-M80</f>
        <v>16693700</v>
      </c>
      <c r="O80" s="15">
        <f>+M80/L80</f>
        <v>0.804040404040404</v>
      </c>
      <c r="P80" s="16" t="s">
        <v>21</v>
      </c>
    </row>
    <row r="81" spans="1:16" s="16" customFormat="1">
      <c r="A81" s="11">
        <v>2023</v>
      </c>
      <c r="B81" s="11">
        <v>135</v>
      </c>
      <c r="C81" s="12" t="s">
        <v>44</v>
      </c>
      <c r="D81" s="12" t="s">
        <v>122</v>
      </c>
      <c r="E81" s="14">
        <v>44953</v>
      </c>
      <c r="F81" s="14">
        <v>45412</v>
      </c>
      <c r="G81" s="15">
        <v>0.934640522875817</v>
      </c>
      <c r="H81" s="16" t="s">
        <v>172</v>
      </c>
      <c r="I81" s="17">
        <v>54912000</v>
      </c>
      <c r="J81" s="17">
        <v>20633600</v>
      </c>
      <c r="K81" s="12">
        <v>124</v>
      </c>
      <c r="L81" s="13">
        <v>75545600</v>
      </c>
      <c r="M81" s="18">
        <f>+VLOOKUP(B81,[1]Hoja6!$L$4:$M$537,2,0)</f>
        <v>65561600</v>
      </c>
      <c r="N81" s="18">
        <f>+L81-M81</f>
        <v>9984000</v>
      </c>
      <c r="O81" s="15">
        <f>+M81/L81</f>
        <v>0.86784140969162993</v>
      </c>
      <c r="P81" s="16" t="s">
        <v>21</v>
      </c>
    </row>
    <row r="82" spans="1:16" s="16" customFormat="1">
      <c r="A82" s="11">
        <v>2023</v>
      </c>
      <c r="B82" s="11">
        <v>138</v>
      </c>
      <c r="C82" s="12" t="s">
        <v>44</v>
      </c>
      <c r="D82" s="12" t="s">
        <v>173</v>
      </c>
      <c r="E82" s="14">
        <v>44950</v>
      </c>
      <c r="F82" s="14">
        <v>45412</v>
      </c>
      <c r="G82" s="15">
        <v>0.93506493506493504</v>
      </c>
      <c r="H82" s="16" t="s">
        <v>174</v>
      </c>
      <c r="I82" s="17">
        <v>51640160</v>
      </c>
      <c r="J82" s="17">
        <v>19873637</v>
      </c>
      <c r="K82" s="12">
        <v>127</v>
      </c>
      <c r="L82" s="13">
        <v>71513797</v>
      </c>
      <c r="M82" s="18">
        <f>+VLOOKUP(B82,[1]Hoja6!$L$4:$M$537,2,0)</f>
        <v>62124677</v>
      </c>
      <c r="N82" s="18">
        <f>+L82-M82</f>
        <v>9389120</v>
      </c>
      <c r="O82" s="15">
        <f>+M82/L82</f>
        <v>0.86870897094164923</v>
      </c>
      <c r="P82" s="16" t="s">
        <v>21</v>
      </c>
    </row>
    <row r="83" spans="1:16" s="16" customFormat="1">
      <c r="A83" s="11">
        <v>2023</v>
      </c>
      <c r="B83" s="11">
        <v>141</v>
      </c>
      <c r="C83" s="12" t="s">
        <v>44</v>
      </c>
      <c r="D83" s="12" t="s">
        <v>175</v>
      </c>
      <c r="E83" s="14">
        <v>44951</v>
      </c>
      <c r="F83" s="14">
        <v>45452</v>
      </c>
      <c r="G83" s="15">
        <v>0.86027944111776444</v>
      </c>
      <c r="H83" s="16" t="s">
        <v>176</v>
      </c>
      <c r="I83" s="17">
        <v>56100000</v>
      </c>
      <c r="J83" s="17">
        <v>28050000</v>
      </c>
      <c r="K83" s="12">
        <v>165</v>
      </c>
      <c r="L83" s="13">
        <v>84150000</v>
      </c>
      <c r="M83" s="18">
        <f>+VLOOKUP(B83,[1]Hoja6!$L$4:$M$537,2,0)</f>
        <v>67320000</v>
      </c>
      <c r="N83" s="18">
        <f>+L83-M83</f>
        <v>16830000</v>
      </c>
      <c r="O83" s="15">
        <f>+M83/L83</f>
        <v>0.8</v>
      </c>
      <c r="P83" s="16" t="s">
        <v>21</v>
      </c>
    </row>
    <row r="84" spans="1:16" s="16" customFormat="1">
      <c r="A84" s="11">
        <v>2023</v>
      </c>
      <c r="B84" s="11">
        <v>142</v>
      </c>
      <c r="C84" s="12" t="s">
        <v>44</v>
      </c>
      <c r="D84" s="12" t="s">
        <v>177</v>
      </c>
      <c r="E84" s="14">
        <v>44951</v>
      </c>
      <c r="F84" s="14">
        <v>45412</v>
      </c>
      <c r="G84" s="15">
        <v>0.93492407809110634</v>
      </c>
      <c r="H84" s="16" t="s">
        <v>178</v>
      </c>
      <c r="I84" s="17">
        <v>51640160</v>
      </c>
      <c r="J84" s="17">
        <v>19717152</v>
      </c>
      <c r="K84" s="12">
        <v>126</v>
      </c>
      <c r="L84" s="13">
        <v>71357312</v>
      </c>
      <c r="M84" s="18">
        <f>+VLOOKUP(B84,[1]Hoja6!$L$4:$M$537,2,0)</f>
        <v>61968192</v>
      </c>
      <c r="N84" s="18">
        <f>+L84-M84</f>
        <v>9389120</v>
      </c>
      <c r="O84" s="15">
        <f>+M84/L84</f>
        <v>0.86842105263157898</v>
      </c>
      <c r="P84" s="16" t="s">
        <v>21</v>
      </c>
    </row>
    <row r="85" spans="1:16" s="16" customFormat="1">
      <c r="A85" s="11">
        <v>2023</v>
      </c>
      <c r="B85" s="11">
        <v>144</v>
      </c>
      <c r="C85" s="12" t="s">
        <v>44</v>
      </c>
      <c r="D85" s="12" t="s">
        <v>179</v>
      </c>
      <c r="E85" s="14">
        <v>44950</v>
      </c>
      <c r="F85" s="14">
        <v>45412</v>
      </c>
      <c r="G85" s="15">
        <v>0.93506493506493504</v>
      </c>
      <c r="H85" s="16" t="s">
        <v>180</v>
      </c>
      <c r="I85" s="17">
        <v>56100000</v>
      </c>
      <c r="J85" s="17">
        <v>21590000</v>
      </c>
      <c r="K85" s="12">
        <v>128</v>
      </c>
      <c r="L85" s="13">
        <v>77690000</v>
      </c>
      <c r="M85" s="18">
        <f>+VLOOKUP(B85,[1]Hoja6!$L$4:$M$537,2,0)</f>
        <v>67490000</v>
      </c>
      <c r="N85" s="18">
        <f>+L85-M85</f>
        <v>10200000</v>
      </c>
      <c r="O85" s="15">
        <f>+M85/L85</f>
        <v>0.86870897155361049</v>
      </c>
      <c r="P85" s="16" t="s">
        <v>21</v>
      </c>
    </row>
    <row r="86" spans="1:16" s="16" customFormat="1">
      <c r="A86" s="11">
        <v>2023</v>
      </c>
      <c r="B86" s="11">
        <v>147</v>
      </c>
      <c r="C86" s="12" t="s">
        <v>44</v>
      </c>
      <c r="D86" s="12" t="s">
        <v>173</v>
      </c>
      <c r="E86" s="14">
        <v>44949</v>
      </c>
      <c r="F86" s="14">
        <v>45412</v>
      </c>
      <c r="G86" s="15">
        <v>0.93520518358531313</v>
      </c>
      <c r="H86" s="16" t="s">
        <v>181</v>
      </c>
      <c r="I86" s="17">
        <v>51640160</v>
      </c>
      <c r="J86" s="17">
        <v>20030123</v>
      </c>
      <c r="K86" s="12">
        <v>128</v>
      </c>
      <c r="L86" s="13">
        <v>71670283</v>
      </c>
      <c r="M86" s="18">
        <f>+VLOOKUP(B86,[1]Hoja6!$L$4:$M$537,2,0)</f>
        <v>62281163</v>
      </c>
      <c r="N86" s="18">
        <f>+L86-M86</f>
        <v>9389120</v>
      </c>
      <c r="O86" s="15">
        <f>+M86/L86</f>
        <v>0.86899563379706479</v>
      </c>
      <c r="P86" s="16" t="s">
        <v>21</v>
      </c>
    </row>
    <row r="87" spans="1:16" s="16" customFormat="1">
      <c r="A87" s="11">
        <v>2023</v>
      </c>
      <c r="B87" s="11">
        <v>148</v>
      </c>
      <c r="C87" s="12" t="s">
        <v>55</v>
      </c>
      <c r="D87" s="12" t="s">
        <v>182</v>
      </c>
      <c r="E87" s="14">
        <v>44952</v>
      </c>
      <c r="F87" s="14">
        <v>45437</v>
      </c>
      <c r="G87" s="15">
        <v>0.88659793814432986</v>
      </c>
      <c r="H87" s="16" t="s">
        <v>183</v>
      </c>
      <c r="I87" s="17">
        <v>27500000</v>
      </c>
      <c r="J87" s="17">
        <v>12500000</v>
      </c>
      <c r="K87" s="12">
        <v>150</v>
      </c>
      <c r="L87" s="13">
        <v>40000000</v>
      </c>
      <c r="M87" s="18">
        <f>+VLOOKUP(B87,[1]Hoja6!$L$4:$M$537,2,0)</f>
        <v>32916667</v>
      </c>
      <c r="N87" s="18">
        <f>+L87-M87</f>
        <v>7083333</v>
      </c>
      <c r="O87" s="15">
        <f>+M87/L87</f>
        <v>0.82291667499999999</v>
      </c>
      <c r="P87" s="16" t="s">
        <v>21</v>
      </c>
    </row>
    <row r="88" spans="1:16" s="16" customFormat="1">
      <c r="A88" s="11">
        <v>2023</v>
      </c>
      <c r="B88" s="11">
        <v>151</v>
      </c>
      <c r="C88" s="12" t="s">
        <v>44</v>
      </c>
      <c r="D88" s="12" t="s">
        <v>115</v>
      </c>
      <c r="E88" s="14">
        <v>44951</v>
      </c>
      <c r="F88" s="14">
        <v>45412</v>
      </c>
      <c r="G88" s="15">
        <v>0.93492407809110634</v>
      </c>
      <c r="H88" s="16" t="s">
        <v>184</v>
      </c>
      <c r="I88" s="17">
        <v>68640000</v>
      </c>
      <c r="J88" s="17">
        <v>26208000</v>
      </c>
      <c r="K88" s="12">
        <v>126</v>
      </c>
      <c r="L88" s="13">
        <v>94848000</v>
      </c>
      <c r="M88" s="18">
        <f>+VLOOKUP(B88,[1]Hoja6!$L$4:$M$537,2,0)</f>
        <v>82368000</v>
      </c>
      <c r="N88" s="18">
        <f>+L88-M88</f>
        <v>12480000</v>
      </c>
      <c r="O88" s="15">
        <f>+M88/L88</f>
        <v>0.86842105263157898</v>
      </c>
      <c r="P88" s="16" t="s">
        <v>21</v>
      </c>
    </row>
    <row r="89" spans="1:16" s="16" customFormat="1">
      <c r="A89" s="11">
        <v>2023</v>
      </c>
      <c r="B89" s="11">
        <v>152</v>
      </c>
      <c r="C89" s="12" t="s">
        <v>55</v>
      </c>
      <c r="D89" s="12" t="s">
        <v>185</v>
      </c>
      <c r="E89" s="14">
        <v>44959</v>
      </c>
      <c r="F89" s="14">
        <v>45412</v>
      </c>
      <c r="G89" s="15">
        <v>0.93377483443708609</v>
      </c>
      <c r="H89" s="16" t="s">
        <v>186</v>
      </c>
      <c r="I89" s="17">
        <v>26312000</v>
      </c>
      <c r="J89" s="17">
        <v>9488267</v>
      </c>
      <c r="K89" s="12">
        <v>119</v>
      </c>
      <c r="L89" s="13">
        <v>35800267</v>
      </c>
      <c r="M89" s="18">
        <f>+VLOOKUP(B89,[1]Hoja6!$L$4:$M$537,2,0)</f>
        <v>31016267</v>
      </c>
      <c r="N89" s="18">
        <f>+L89-M89</f>
        <v>4784000</v>
      </c>
      <c r="O89" s="15">
        <f>+M89/L89</f>
        <v>0.86636971171192667</v>
      </c>
      <c r="P89" s="16" t="s">
        <v>21</v>
      </c>
    </row>
    <row r="90" spans="1:16" s="16" customFormat="1">
      <c r="A90" s="11">
        <v>2023</v>
      </c>
      <c r="B90" s="11">
        <v>155</v>
      </c>
      <c r="C90" s="12" t="s">
        <v>55</v>
      </c>
      <c r="D90" s="12" t="s">
        <v>182</v>
      </c>
      <c r="E90" s="14">
        <v>44952</v>
      </c>
      <c r="F90" s="14">
        <v>45437</v>
      </c>
      <c r="G90" s="15">
        <v>0.88659793814432986</v>
      </c>
      <c r="H90" s="16" t="s">
        <v>187</v>
      </c>
      <c r="I90" s="17">
        <v>27500000</v>
      </c>
      <c r="J90" s="17">
        <v>12500000</v>
      </c>
      <c r="K90" s="12">
        <v>150</v>
      </c>
      <c r="L90" s="13">
        <v>40000000</v>
      </c>
      <c r="M90" s="18">
        <f>+VLOOKUP(B90,[1]Hoja6!$L$4:$M$537,2,0)</f>
        <v>32916667</v>
      </c>
      <c r="N90" s="18">
        <f>+L90-M90</f>
        <v>7083333</v>
      </c>
      <c r="O90" s="15">
        <f>+M90/L90</f>
        <v>0.82291667499999999</v>
      </c>
      <c r="P90" s="16" t="s">
        <v>21</v>
      </c>
    </row>
    <row r="91" spans="1:16" s="16" customFormat="1">
      <c r="A91" s="11">
        <v>2023</v>
      </c>
      <c r="B91" s="11">
        <v>156</v>
      </c>
      <c r="C91" s="12" t="s">
        <v>55</v>
      </c>
      <c r="D91" s="12" t="s">
        <v>188</v>
      </c>
      <c r="E91" s="14">
        <v>44951</v>
      </c>
      <c r="F91" s="14">
        <v>45412</v>
      </c>
      <c r="G91" s="15">
        <v>0.93492407809110634</v>
      </c>
      <c r="H91" s="16" t="s">
        <v>189</v>
      </c>
      <c r="I91" s="17">
        <v>25168000</v>
      </c>
      <c r="J91" s="17">
        <v>9609600</v>
      </c>
      <c r="K91" s="12">
        <v>126</v>
      </c>
      <c r="L91" s="13">
        <v>34777600</v>
      </c>
      <c r="M91" s="18">
        <f>+VLOOKUP(B91,[1]Hoja6!$L$4:$M$537,2,0)</f>
        <v>30201600</v>
      </c>
      <c r="N91" s="18">
        <f>+L91-M91</f>
        <v>4576000</v>
      </c>
      <c r="O91" s="15">
        <f>+M91/L91</f>
        <v>0.86842105263157898</v>
      </c>
      <c r="P91" s="16" t="s">
        <v>21</v>
      </c>
    </row>
    <row r="92" spans="1:16" s="16" customFormat="1">
      <c r="A92" s="11">
        <v>2023</v>
      </c>
      <c r="B92" s="11">
        <v>157</v>
      </c>
      <c r="C92" s="12" t="s">
        <v>55</v>
      </c>
      <c r="D92" s="12" t="s">
        <v>182</v>
      </c>
      <c r="E92" s="14">
        <v>44958</v>
      </c>
      <c r="F92" s="14">
        <v>45443</v>
      </c>
      <c r="G92" s="15">
        <v>0.87422680412371134</v>
      </c>
      <c r="H92" s="16" t="s">
        <v>190</v>
      </c>
      <c r="I92" s="17">
        <v>27500000</v>
      </c>
      <c r="J92" s="17">
        <v>12500000</v>
      </c>
      <c r="K92" s="12">
        <v>150</v>
      </c>
      <c r="L92" s="13">
        <v>40000000</v>
      </c>
      <c r="M92" s="18">
        <f>+VLOOKUP(B92,[1]Hoja6!$L$4:$M$537,2,0)</f>
        <v>32500000</v>
      </c>
      <c r="N92" s="18">
        <f>+L92-M92</f>
        <v>7500000</v>
      </c>
      <c r="O92" s="15">
        <f>+M92/L92</f>
        <v>0.8125</v>
      </c>
      <c r="P92" s="16" t="s">
        <v>21</v>
      </c>
    </row>
    <row r="93" spans="1:16" s="16" customFormat="1">
      <c r="A93" s="11">
        <v>2023</v>
      </c>
      <c r="B93" s="11">
        <v>158</v>
      </c>
      <c r="C93" s="12" t="s">
        <v>55</v>
      </c>
      <c r="D93" s="12" t="s">
        <v>182</v>
      </c>
      <c r="E93" s="14">
        <v>44958</v>
      </c>
      <c r="F93" s="14">
        <v>45412</v>
      </c>
      <c r="G93" s="15">
        <v>0.93392070484581502</v>
      </c>
      <c r="H93" s="16" t="s">
        <v>191</v>
      </c>
      <c r="I93" s="17">
        <v>27500000</v>
      </c>
      <c r="J93" s="17">
        <v>6250000</v>
      </c>
      <c r="K93" s="12">
        <v>75</v>
      </c>
      <c r="L93" s="13">
        <v>33750000</v>
      </c>
      <c r="M93" s="18">
        <f>+VLOOKUP(B93,[1]Hoja6!$L$4:$M$537,2,0)</f>
        <v>28750000</v>
      </c>
      <c r="N93" s="18">
        <f>+L93-M93</f>
        <v>5000000</v>
      </c>
      <c r="O93" s="15">
        <f>+M93/L93</f>
        <v>0.85185185185185186</v>
      </c>
      <c r="P93" s="16" t="s">
        <v>21</v>
      </c>
    </row>
    <row r="94" spans="1:16" s="16" customFormat="1">
      <c r="A94" s="11">
        <v>2023</v>
      </c>
      <c r="B94" s="11">
        <v>161</v>
      </c>
      <c r="C94" s="12" t="s">
        <v>55</v>
      </c>
      <c r="D94" s="12" t="s">
        <v>182</v>
      </c>
      <c r="E94" s="14">
        <v>44958</v>
      </c>
      <c r="F94" s="14">
        <v>45412</v>
      </c>
      <c r="G94" s="15">
        <v>0.93392070484581502</v>
      </c>
      <c r="H94" s="16" t="s">
        <v>192</v>
      </c>
      <c r="I94" s="17">
        <v>27500000</v>
      </c>
      <c r="J94" s="17">
        <v>8750000</v>
      </c>
      <c r="K94" s="12">
        <v>94</v>
      </c>
      <c r="L94" s="13">
        <v>36250000</v>
      </c>
      <c r="M94" s="18">
        <f>+VLOOKUP(B94,[1]Hoja6!$L$4:$M$537,2,0)</f>
        <v>31166667</v>
      </c>
      <c r="N94" s="18">
        <f>+L94-M94</f>
        <v>5083333</v>
      </c>
      <c r="O94" s="15">
        <f>+M94/L94</f>
        <v>0.85977012413793108</v>
      </c>
      <c r="P94" s="16" t="s">
        <v>21</v>
      </c>
    </row>
    <row r="95" spans="1:16" s="16" customFormat="1">
      <c r="A95" s="11">
        <v>2023</v>
      </c>
      <c r="B95" s="11">
        <v>162</v>
      </c>
      <c r="C95" s="12" t="s">
        <v>44</v>
      </c>
      <c r="D95" s="12" t="s">
        <v>117</v>
      </c>
      <c r="E95" s="14">
        <v>44952</v>
      </c>
      <c r="F95" s="14">
        <v>45412</v>
      </c>
      <c r="G95" s="15">
        <v>0.93478260869565222</v>
      </c>
      <c r="H95" s="16" t="s">
        <v>193</v>
      </c>
      <c r="I95" s="17">
        <v>68640000</v>
      </c>
      <c r="J95" s="17">
        <v>22880000</v>
      </c>
      <c r="K95" s="12">
        <v>110</v>
      </c>
      <c r="L95" s="13">
        <v>91520000</v>
      </c>
      <c r="M95" s="18">
        <f>+VLOOKUP(B95,[1]Hoja6!$L$4:$M$537,2,0)</f>
        <v>74048000</v>
      </c>
      <c r="N95" s="18">
        <f>+L95-M95</f>
        <v>17472000</v>
      </c>
      <c r="O95" s="15">
        <f>+M95/L95</f>
        <v>0.80909090909090908</v>
      </c>
      <c r="P95" s="16" t="s">
        <v>21</v>
      </c>
    </row>
    <row r="96" spans="1:16" s="16" customFormat="1">
      <c r="A96" s="11">
        <v>2023</v>
      </c>
      <c r="B96" s="11">
        <v>165</v>
      </c>
      <c r="C96" s="12" t="s">
        <v>44</v>
      </c>
      <c r="D96" s="12" t="s">
        <v>194</v>
      </c>
      <c r="E96" s="14">
        <v>44951</v>
      </c>
      <c r="F96" s="14">
        <v>45456</v>
      </c>
      <c r="G96" s="15">
        <v>0.85346534653465345</v>
      </c>
      <c r="H96" s="16" t="s">
        <v>195</v>
      </c>
      <c r="I96" s="17">
        <v>65208000</v>
      </c>
      <c r="J96" s="17">
        <v>32604000</v>
      </c>
      <c r="K96" s="12">
        <v>165</v>
      </c>
      <c r="L96" s="13">
        <v>97812000</v>
      </c>
      <c r="M96" s="18">
        <f>+VLOOKUP(B96,[1]Hoja6!$L$4:$M$537,2,0)</f>
        <v>74100000</v>
      </c>
      <c r="N96" s="18">
        <f>+L96-M96</f>
        <v>23712000</v>
      </c>
      <c r="O96" s="15">
        <f>+M96/L96</f>
        <v>0.75757575757575757</v>
      </c>
      <c r="P96" s="16" t="s">
        <v>21</v>
      </c>
    </row>
    <row r="97" spans="1:16" s="16" customFormat="1">
      <c r="A97" s="11">
        <v>2023</v>
      </c>
      <c r="B97" s="11">
        <v>166</v>
      </c>
      <c r="C97" s="12" t="s">
        <v>44</v>
      </c>
      <c r="D97" s="12" t="s">
        <v>115</v>
      </c>
      <c r="E97" s="14">
        <v>44950</v>
      </c>
      <c r="F97" s="14">
        <v>45455</v>
      </c>
      <c r="G97" s="15">
        <v>0.85544554455445543</v>
      </c>
      <c r="H97" s="16" t="s">
        <v>196</v>
      </c>
      <c r="I97" s="17">
        <v>68640000</v>
      </c>
      <c r="J97" s="17">
        <v>35152000</v>
      </c>
      <c r="K97" s="12">
        <v>170</v>
      </c>
      <c r="L97" s="13">
        <v>103792000</v>
      </c>
      <c r="M97" s="18">
        <v>82576000</v>
      </c>
      <c r="N97" s="18">
        <f>+L97-M97</f>
        <v>21216000</v>
      </c>
      <c r="O97" s="15">
        <f>+M97/L97</f>
        <v>0.79559118236472948</v>
      </c>
      <c r="P97" s="16" t="s">
        <v>21</v>
      </c>
    </row>
    <row r="98" spans="1:16" s="16" customFormat="1">
      <c r="A98" s="11">
        <v>2023</v>
      </c>
      <c r="B98" s="11">
        <v>169</v>
      </c>
      <c r="C98" s="12" t="s">
        <v>55</v>
      </c>
      <c r="D98" s="12" t="s">
        <v>182</v>
      </c>
      <c r="E98" s="14">
        <v>44958</v>
      </c>
      <c r="F98" s="14">
        <v>45438</v>
      </c>
      <c r="G98" s="15">
        <v>0.8833333333333333</v>
      </c>
      <c r="H98" s="16" t="s">
        <v>197</v>
      </c>
      <c r="I98" s="17">
        <v>27500000</v>
      </c>
      <c r="J98" s="17">
        <v>12166667</v>
      </c>
      <c r="K98" s="12">
        <v>146</v>
      </c>
      <c r="L98" s="13">
        <v>39666667</v>
      </c>
      <c r="M98" s="18">
        <f>+VLOOKUP(B98,[1]Hoja6!$L$4:$M$537,2,0)</f>
        <v>32500000</v>
      </c>
      <c r="N98" s="18">
        <f>+L98-M98</f>
        <v>7166667</v>
      </c>
      <c r="O98" s="15">
        <f>+M98/L98</f>
        <v>0.81932772420733002</v>
      </c>
      <c r="P98" s="16" t="s">
        <v>21</v>
      </c>
    </row>
    <row r="99" spans="1:16" s="16" customFormat="1">
      <c r="A99" s="11">
        <v>2023</v>
      </c>
      <c r="B99" s="11">
        <v>174</v>
      </c>
      <c r="C99" s="12" t="s">
        <v>55</v>
      </c>
      <c r="D99" s="12" t="s">
        <v>182</v>
      </c>
      <c r="E99" s="14">
        <v>44953</v>
      </c>
      <c r="F99" s="14">
        <v>45438</v>
      </c>
      <c r="G99" s="15">
        <v>0.88453608247422677</v>
      </c>
      <c r="H99" s="16" t="s">
        <v>198</v>
      </c>
      <c r="I99" s="17">
        <v>27500000</v>
      </c>
      <c r="J99" s="17">
        <v>12500000</v>
      </c>
      <c r="K99" s="12">
        <v>150</v>
      </c>
      <c r="L99" s="13">
        <v>40000000</v>
      </c>
      <c r="M99" s="18">
        <f>+VLOOKUP(B99,[1]Hoja6!$L$4:$M$537,2,0)</f>
        <v>32833333</v>
      </c>
      <c r="N99" s="18">
        <f>+L99-M99</f>
        <v>7166667</v>
      </c>
      <c r="O99" s="15">
        <f>+M99/L99</f>
        <v>0.82083332499999995</v>
      </c>
      <c r="P99" s="16" t="s">
        <v>21</v>
      </c>
    </row>
    <row r="100" spans="1:16" s="16" customFormat="1">
      <c r="A100" s="11">
        <v>2023</v>
      </c>
      <c r="B100" s="11">
        <v>175</v>
      </c>
      <c r="C100" s="12" t="s">
        <v>44</v>
      </c>
      <c r="D100" s="12" t="s">
        <v>111</v>
      </c>
      <c r="E100" s="14">
        <v>44951</v>
      </c>
      <c r="F100" s="14">
        <v>45412</v>
      </c>
      <c r="G100" s="15">
        <v>0.93492407809110634</v>
      </c>
      <c r="H100" s="16" t="s">
        <v>199</v>
      </c>
      <c r="I100" s="17">
        <v>68640000</v>
      </c>
      <c r="J100" s="17">
        <v>26416000</v>
      </c>
      <c r="K100" s="12">
        <v>127</v>
      </c>
      <c r="L100" s="13">
        <v>95056000</v>
      </c>
      <c r="M100" s="18">
        <f>+VLOOKUP(B100,[1]Hoja6!$L$4:$M$537,2,0)</f>
        <v>82576000</v>
      </c>
      <c r="N100" s="18">
        <f>+L100-M100</f>
        <v>12480000</v>
      </c>
      <c r="O100" s="15">
        <f>+M100/L100</f>
        <v>0.86870897155361049</v>
      </c>
      <c r="P100" s="16" t="s">
        <v>21</v>
      </c>
    </row>
    <row r="101" spans="1:16" s="16" customFormat="1">
      <c r="A101" s="11">
        <v>2023</v>
      </c>
      <c r="B101" s="11">
        <v>176</v>
      </c>
      <c r="C101" s="12" t="s">
        <v>44</v>
      </c>
      <c r="D101" s="12" t="s">
        <v>62</v>
      </c>
      <c r="E101" s="14">
        <v>44952</v>
      </c>
      <c r="F101" s="14">
        <v>45442</v>
      </c>
      <c r="G101" s="15">
        <v>0.87755102040816324</v>
      </c>
      <c r="H101" s="16" t="s">
        <v>200</v>
      </c>
      <c r="I101" s="17">
        <v>56793000</v>
      </c>
      <c r="J101" s="17">
        <v>26675500</v>
      </c>
      <c r="K101" s="12">
        <v>155</v>
      </c>
      <c r="L101" s="13">
        <v>83468500</v>
      </c>
      <c r="M101" s="18">
        <f>+VLOOKUP(B101,[1]Hoja6!$L$4:$M$537,2,0)</f>
        <v>67979500</v>
      </c>
      <c r="N101" s="18">
        <f>+L101-M101</f>
        <v>15489000</v>
      </c>
      <c r="O101" s="15">
        <f>+M101/L101</f>
        <v>0.81443298969072164</v>
      </c>
      <c r="P101" s="16" t="s">
        <v>21</v>
      </c>
    </row>
    <row r="102" spans="1:16" s="16" customFormat="1">
      <c r="A102" s="11">
        <v>2023</v>
      </c>
      <c r="B102" s="11">
        <v>179</v>
      </c>
      <c r="C102" s="12" t="s">
        <v>55</v>
      </c>
      <c r="D102" s="12" t="s">
        <v>201</v>
      </c>
      <c r="E102" s="14">
        <v>44950</v>
      </c>
      <c r="F102" s="14">
        <v>45412</v>
      </c>
      <c r="G102" s="15">
        <v>0.93506493506493504</v>
      </c>
      <c r="H102" s="16" t="s">
        <v>202</v>
      </c>
      <c r="I102" s="17">
        <v>26312000</v>
      </c>
      <c r="J102" s="17">
        <v>10126133</v>
      </c>
      <c r="K102" s="12">
        <v>127</v>
      </c>
      <c r="L102" s="13">
        <v>36438133</v>
      </c>
      <c r="M102" s="18">
        <f>+VLOOKUP(B102,[1]Hoja6!$L$4:$M$537,2,0)</f>
        <v>31654133</v>
      </c>
      <c r="N102" s="18">
        <f>+L102-M102</f>
        <v>4784000</v>
      </c>
      <c r="O102" s="15">
        <f>+M102/L102</f>
        <v>0.86870897035256989</v>
      </c>
      <c r="P102" s="16" t="s">
        <v>21</v>
      </c>
    </row>
    <row r="103" spans="1:16" s="16" customFormat="1">
      <c r="A103" s="11">
        <v>2023</v>
      </c>
      <c r="B103" s="11">
        <v>183</v>
      </c>
      <c r="C103" s="12" t="s">
        <v>55</v>
      </c>
      <c r="D103" s="12" t="s">
        <v>203</v>
      </c>
      <c r="E103" s="14">
        <v>44953</v>
      </c>
      <c r="F103" s="14">
        <v>45412</v>
      </c>
      <c r="G103" s="15">
        <v>0.934640522875817</v>
      </c>
      <c r="H103" s="16" t="s">
        <v>204</v>
      </c>
      <c r="I103" s="17">
        <v>41800000</v>
      </c>
      <c r="J103" s="17">
        <v>15706667</v>
      </c>
      <c r="K103" s="12">
        <v>124</v>
      </c>
      <c r="L103" s="13">
        <v>57506667</v>
      </c>
      <c r="M103" s="18">
        <f>+VLOOKUP(B103,[1]Hoja6!$L$4:$M$537,2,0)</f>
        <v>49906667</v>
      </c>
      <c r="N103" s="18">
        <f>+L103-M103</f>
        <v>7600000</v>
      </c>
      <c r="O103" s="15">
        <f>+M103/L103</f>
        <v>0.86784141045767793</v>
      </c>
      <c r="P103" s="16" t="s">
        <v>21</v>
      </c>
    </row>
    <row r="104" spans="1:16" s="16" customFormat="1">
      <c r="A104" s="11">
        <v>2023</v>
      </c>
      <c r="B104" s="11">
        <v>184</v>
      </c>
      <c r="C104" s="12" t="s">
        <v>44</v>
      </c>
      <c r="D104" s="12" t="s">
        <v>205</v>
      </c>
      <c r="E104" s="14">
        <v>44951</v>
      </c>
      <c r="F104" s="14">
        <v>45412</v>
      </c>
      <c r="G104" s="15">
        <v>0.93492407809110634</v>
      </c>
      <c r="H104" s="16" t="s">
        <v>206</v>
      </c>
      <c r="I104" s="17">
        <v>49654000</v>
      </c>
      <c r="J104" s="17">
        <v>18958800</v>
      </c>
      <c r="K104" s="12">
        <v>126</v>
      </c>
      <c r="L104" s="13">
        <v>68612800</v>
      </c>
      <c r="M104" s="18">
        <f>+VLOOKUP(B104,[1]Hoja6!$L$4:$M$537,2,0)</f>
        <v>59584800</v>
      </c>
      <c r="N104" s="18">
        <f>+L104-M104</f>
        <v>9028000</v>
      </c>
      <c r="O104" s="15">
        <f>+M104/L104</f>
        <v>0.86842105263157898</v>
      </c>
      <c r="P104" s="16" t="s">
        <v>21</v>
      </c>
    </row>
    <row r="105" spans="1:16" s="16" customFormat="1">
      <c r="A105" s="11">
        <v>2023</v>
      </c>
      <c r="B105" s="11">
        <v>185</v>
      </c>
      <c r="C105" s="12" t="s">
        <v>44</v>
      </c>
      <c r="D105" s="12" t="s">
        <v>207</v>
      </c>
      <c r="E105" s="14">
        <v>44953</v>
      </c>
      <c r="F105" s="14">
        <v>45412</v>
      </c>
      <c r="G105" s="15">
        <v>0.934640522875817</v>
      </c>
      <c r="H105" s="16" t="s">
        <v>208</v>
      </c>
      <c r="I105" s="17">
        <v>67100000</v>
      </c>
      <c r="J105" s="17">
        <v>25313333</v>
      </c>
      <c r="K105" s="12">
        <v>124</v>
      </c>
      <c r="L105" s="13">
        <v>92413333</v>
      </c>
      <c r="M105" s="18">
        <f>+VLOOKUP(B105,[1]Hoja6!$L$4:$M$537,2,0)</f>
        <v>80113333</v>
      </c>
      <c r="N105" s="18">
        <f>+L105-M105</f>
        <v>12300000</v>
      </c>
      <c r="O105" s="15">
        <f>+M105/L105</f>
        <v>0.86690232241704779</v>
      </c>
      <c r="P105" s="16" t="s">
        <v>21</v>
      </c>
    </row>
    <row r="106" spans="1:16" s="16" customFormat="1">
      <c r="A106" s="11">
        <v>2023</v>
      </c>
      <c r="B106" s="11">
        <v>187</v>
      </c>
      <c r="C106" s="12" t="s">
        <v>44</v>
      </c>
      <c r="D106" s="12" t="s">
        <v>209</v>
      </c>
      <c r="E106" s="14">
        <v>44952</v>
      </c>
      <c r="F106" s="14">
        <v>45412</v>
      </c>
      <c r="G106" s="15">
        <v>0.93478260869565222</v>
      </c>
      <c r="H106" s="16" t="s">
        <v>210</v>
      </c>
      <c r="I106" s="17">
        <v>49654000</v>
      </c>
      <c r="J106" s="17">
        <v>18808333</v>
      </c>
      <c r="K106" s="12">
        <v>125</v>
      </c>
      <c r="L106" s="13">
        <v>68462333</v>
      </c>
      <c r="M106" s="18">
        <f>+VLOOKUP(B106,[1]Hoja6!$L$4:$M$537,2,0)</f>
        <v>59434333</v>
      </c>
      <c r="N106" s="18">
        <f>+L106-M106</f>
        <v>9028000</v>
      </c>
      <c r="O106" s="15">
        <f>+M106/L106</f>
        <v>0.86813186748982096</v>
      </c>
      <c r="P106" s="16" t="s">
        <v>21</v>
      </c>
    </row>
    <row r="107" spans="1:16" s="16" customFormat="1">
      <c r="A107" s="11">
        <v>2023</v>
      </c>
      <c r="B107" s="11">
        <v>196</v>
      </c>
      <c r="C107" s="12" t="s">
        <v>44</v>
      </c>
      <c r="D107" s="12" t="s">
        <v>211</v>
      </c>
      <c r="E107" s="14">
        <v>44958</v>
      </c>
      <c r="F107" s="14">
        <v>45412</v>
      </c>
      <c r="G107" s="15">
        <v>0.93392070484581502</v>
      </c>
      <c r="H107" s="16" t="s">
        <v>212</v>
      </c>
      <c r="I107" s="17">
        <v>51640160</v>
      </c>
      <c r="J107" s="17">
        <v>18778240</v>
      </c>
      <c r="K107" s="12">
        <v>120</v>
      </c>
      <c r="L107" s="13">
        <v>70418400</v>
      </c>
      <c r="M107" s="18">
        <f>+VLOOKUP(B107,[1]Hoja6!$L$4:$M$537,2,0)</f>
        <v>61029280</v>
      </c>
      <c r="N107" s="18">
        <f>+L107-M107</f>
        <v>9389120</v>
      </c>
      <c r="O107" s="15">
        <f>+M107/L107</f>
        <v>0.8666666666666667</v>
      </c>
      <c r="P107" s="16" t="s">
        <v>21</v>
      </c>
    </row>
    <row r="108" spans="1:16" s="16" customFormat="1">
      <c r="A108" s="11">
        <v>2023</v>
      </c>
      <c r="B108" s="11">
        <v>197</v>
      </c>
      <c r="C108" s="12" t="s">
        <v>44</v>
      </c>
      <c r="D108" s="12" t="s">
        <v>211</v>
      </c>
      <c r="E108" s="14">
        <v>44958</v>
      </c>
      <c r="F108" s="14">
        <v>45412</v>
      </c>
      <c r="G108" s="15">
        <v>0.93392070484581502</v>
      </c>
      <c r="H108" s="16" t="s">
        <v>213</v>
      </c>
      <c r="I108" s="17">
        <v>51640160</v>
      </c>
      <c r="J108" s="17">
        <v>18778240</v>
      </c>
      <c r="K108" s="12">
        <v>120</v>
      </c>
      <c r="L108" s="13">
        <v>70418400</v>
      </c>
      <c r="M108" s="18">
        <f>+VLOOKUP(B108,[1]Hoja6!$L$4:$M$537,2,0)</f>
        <v>61029280</v>
      </c>
      <c r="N108" s="18">
        <f>+L108-M108</f>
        <v>9389120</v>
      </c>
      <c r="O108" s="15">
        <f>+M108/L108</f>
        <v>0.8666666666666667</v>
      </c>
      <c r="P108" s="16" t="s">
        <v>21</v>
      </c>
    </row>
    <row r="109" spans="1:16" s="16" customFormat="1">
      <c r="A109" s="11">
        <v>2023</v>
      </c>
      <c r="B109" s="11">
        <v>201</v>
      </c>
      <c r="C109" s="12" t="s">
        <v>44</v>
      </c>
      <c r="D109" s="12" t="s">
        <v>214</v>
      </c>
      <c r="E109" s="14">
        <v>44953</v>
      </c>
      <c r="F109" s="14">
        <v>45456</v>
      </c>
      <c r="G109" s="15">
        <v>0.85288270377733599</v>
      </c>
      <c r="H109" s="16" t="s">
        <v>215</v>
      </c>
      <c r="I109" s="17">
        <v>68200000</v>
      </c>
      <c r="J109" s="17">
        <v>34513334</v>
      </c>
      <c r="K109" s="12">
        <v>166</v>
      </c>
      <c r="L109" s="13">
        <v>102713334</v>
      </c>
      <c r="M109" s="18">
        <f>+VLOOKUP(B109,[1]Hoja6!$L$4:$M$537,2,0)</f>
        <v>81426667</v>
      </c>
      <c r="N109" s="18">
        <f>+L109-M109</f>
        <v>21286667</v>
      </c>
      <c r="O109" s="15">
        <f>+M109/L109</f>
        <v>0.79275653733525975</v>
      </c>
      <c r="P109" s="16" t="s">
        <v>21</v>
      </c>
    </row>
    <row r="110" spans="1:16" s="16" customFormat="1">
      <c r="A110" s="11">
        <v>2023</v>
      </c>
      <c r="B110" s="11">
        <v>202</v>
      </c>
      <c r="C110" s="12" t="s">
        <v>55</v>
      </c>
      <c r="D110" s="12" t="s">
        <v>203</v>
      </c>
      <c r="E110" s="14">
        <v>44953</v>
      </c>
      <c r="F110" s="14">
        <v>45412</v>
      </c>
      <c r="G110" s="15">
        <v>0.934640522875817</v>
      </c>
      <c r="H110" s="16" t="s">
        <v>216</v>
      </c>
      <c r="I110" s="17">
        <v>41800000</v>
      </c>
      <c r="J110" s="17">
        <v>15706667</v>
      </c>
      <c r="K110" s="12">
        <v>124</v>
      </c>
      <c r="L110" s="13">
        <v>57506667</v>
      </c>
      <c r="M110" s="18">
        <f>+VLOOKUP(B110,[1]Hoja6!$L$4:$M$537,2,0)</f>
        <v>49906667</v>
      </c>
      <c r="N110" s="18">
        <f>+L110-M110</f>
        <v>7600000</v>
      </c>
      <c r="O110" s="15">
        <f>+M110/L110</f>
        <v>0.86784141045767793</v>
      </c>
      <c r="P110" s="16" t="s">
        <v>21</v>
      </c>
    </row>
    <row r="111" spans="1:16" s="16" customFormat="1">
      <c r="A111" s="11">
        <v>2023</v>
      </c>
      <c r="B111" s="11">
        <v>203</v>
      </c>
      <c r="C111" s="12" t="s">
        <v>44</v>
      </c>
      <c r="D111" s="12" t="s">
        <v>217</v>
      </c>
      <c r="E111" s="14">
        <v>44958</v>
      </c>
      <c r="F111" s="14">
        <v>45412</v>
      </c>
      <c r="G111" s="15">
        <v>0.93392070484581502</v>
      </c>
      <c r="H111" s="16" t="s">
        <v>218</v>
      </c>
      <c r="I111" s="17">
        <v>71500000</v>
      </c>
      <c r="J111" s="17">
        <v>26000000</v>
      </c>
      <c r="K111" s="12">
        <v>120</v>
      </c>
      <c r="L111" s="13">
        <v>97500000</v>
      </c>
      <c r="M111" s="18">
        <f>+VLOOKUP(B111,[1]Hoja6!$L$4:$M$537,2,0)</f>
        <v>84500000</v>
      </c>
      <c r="N111" s="18">
        <f>+L111-M111</f>
        <v>13000000</v>
      </c>
      <c r="O111" s="15">
        <f>+M111/L111</f>
        <v>0.8666666666666667</v>
      </c>
      <c r="P111" s="16" t="s">
        <v>21</v>
      </c>
    </row>
    <row r="112" spans="1:16" s="16" customFormat="1">
      <c r="A112" s="11">
        <v>2023</v>
      </c>
      <c r="B112" s="11">
        <v>204</v>
      </c>
      <c r="C112" s="12" t="s">
        <v>44</v>
      </c>
      <c r="D112" s="12" t="s">
        <v>219</v>
      </c>
      <c r="E112" s="14">
        <v>44952</v>
      </c>
      <c r="F112" s="14">
        <v>45452</v>
      </c>
      <c r="G112" s="15">
        <v>0.86</v>
      </c>
      <c r="H112" s="16" t="s">
        <v>220</v>
      </c>
      <c r="I112" s="17">
        <v>62920000</v>
      </c>
      <c r="J112" s="17">
        <v>31460000</v>
      </c>
      <c r="K112" s="12">
        <v>165</v>
      </c>
      <c r="L112" s="13">
        <v>94380000</v>
      </c>
      <c r="M112" s="18">
        <f>+VLOOKUP(B112,[1]Hoja6!$L$4:$M$537,2,0)</f>
        <v>75313333</v>
      </c>
      <c r="N112" s="18">
        <f>+L112-M112</f>
        <v>19066667</v>
      </c>
      <c r="O112" s="15">
        <f>+M112/L112</f>
        <v>0.79797979444797629</v>
      </c>
      <c r="P112" s="16" t="s">
        <v>21</v>
      </c>
    </row>
    <row r="113" spans="1:16" s="16" customFormat="1">
      <c r="A113" s="11">
        <v>2023</v>
      </c>
      <c r="B113" s="11">
        <v>206</v>
      </c>
      <c r="C113" s="12" t="s">
        <v>44</v>
      </c>
      <c r="D113" s="12" t="s">
        <v>221</v>
      </c>
      <c r="E113" s="14">
        <v>44958</v>
      </c>
      <c r="F113" s="14">
        <v>45412</v>
      </c>
      <c r="G113" s="15">
        <v>0.93392070484581502</v>
      </c>
      <c r="H113" s="16" t="s">
        <v>222</v>
      </c>
      <c r="I113" s="17">
        <v>59167680</v>
      </c>
      <c r="J113" s="17">
        <v>21515520</v>
      </c>
      <c r="K113" s="12">
        <v>120</v>
      </c>
      <c r="L113" s="13">
        <v>80683200</v>
      </c>
      <c r="M113" s="18">
        <f>+VLOOKUP(B113,[1]Hoja6!$L$4:$M$537,2,0)</f>
        <v>69925440</v>
      </c>
      <c r="N113" s="18">
        <f>+L113-M113</f>
        <v>10757760</v>
      </c>
      <c r="O113" s="15">
        <f>+M113/L113</f>
        <v>0.8666666666666667</v>
      </c>
      <c r="P113" s="16" t="s">
        <v>21</v>
      </c>
    </row>
    <row r="114" spans="1:16" s="16" customFormat="1">
      <c r="A114" s="11">
        <v>2023</v>
      </c>
      <c r="B114" s="11">
        <v>209</v>
      </c>
      <c r="C114" s="12" t="s">
        <v>44</v>
      </c>
      <c r="D114" s="12" t="s">
        <v>152</v>
      </c>
      <c r="E114" s="14">
        <v>44953</v>
      </c>
      <c r="F114" s="14">
        <v>45455</v>
      </c>
      <c r="G114" s="15">
        <v>0.85458167330677293</v>
      </c>
      <c r="H114" s="16" t="s">
        <v>223</v>
      </c>
      <c r="I114" s="17">
        <v>72072000</v>
      </c>
      <c r="J114" s="17">
        <v>36254400</v>
      </c>
      <c r="K114" s="12">
        <v>168</v>
      </c>
      <c r="L114" s="13">
        <v>108326400</v>
      </c>
      <c r="M114" s="18">
        <f>+VLOOKUP(B114,[1]Hoja6!$L$4:$M$537,2,0)</f>
        <v>85176000</v>
      </c>
      <c r="N114" s="18">
        <f>+L114-M114</f>
        <v>23150400</v>
      </c>
      <c r="O114" s="15">
        <f>+M114/L114</f>
        <v>0.78629032258064513</v>
      </c>
      <c r="P114" s="16" t="s">
        <v>21</v>
      </c>
    </row>
    <row r="115" spans="1:16" s="16" customFormat="1">
      <c r="A115" s="11">
        <v>2023</v>
      </c>
      <c r="B115" s="11">
        <v>210</v>
      </c>
      <c r="C115" s="12" t="s">
        <v>44</v>
      </c>
      <c r="D115" s="12" t="s">
        <v>224</v>
      </c>
      <c r="E115" s="14">
        <v>44953</v>
      </c>
      <c r="F115" s="14">
        <v>45412</v>
      </c>
      <c r="G115" s="15">
        <v>0.934640522875817</v>
      </c>
      <c r="H115" s="16" t="s">
        <v>225</v>
      </c>
      <c r="I115" s="17">
        <v>66000000</v>
      </c>
      <c r="J115" s="17">
        <v>24800000</v>
      </c>
      <c r="K115" s="12">
        <v>124</v>
      </c>
      <c r="L115" s="13">
        <v>90800000</v>
      </c>
      <c r="M115" s="18">
        <f>+VLOOKUP(B115,[1]Hoja6!$L$4:$M$537,2,0)</f>
        <v>78800000</v>
      </c>
      <c r="N115" s="18">
        <f>+L115-M115</f>
        <v>12000000</v>
      </c>
      <c r="O115" s="15">
        <f>+M115/L115</f>
        <v>0.86784140969162993</v>
      </c>
      <c r="P115" s="16" t="s">
        <v>21</v>
      </c>
    </row>
    <row r="116" spans="1:16" s="16" customFormat="1">
      <c r="A116" s="11">
        <v>2023</v>
      </c>
      <c r="B116" s="11">
        <v>213</v>
      </c>
      <c r="C116" s="12" t="s">
        <v>55</v>
      </c>
      <c r="D116" s="12" t="s">
        <v>226</v>
      </c>
      <c r="E116" s="14">
        <v>44952</v>
      </c>
      <c r="F116" s="14">
        <v>45412</v>
      </c>
      <c r="G116" s="15">
        <v>0.93478260869565222</v>
      </c>
      <c r="H116" s="16" t="s">
        <v>227</v>
      </c>
      <c r="I116" s="17">
        <v>26312000</v>
      </c>
      <c r="J116" s="17">
        <v>9966667</v>
      </c>
      <c r="K116" s="12">
        <v>125</v>
      </c>
      <c r="L116" s="13">
        <v>36278667</v>
      </c>
      <c r="M116" s="18">
        <f>+VLOOKUP(B116,[1]Hoja6!$L$4:$M$537,2,0)</f>
        <v>31494667</v>
      </c>
      <c r="N116" s="18">
        <f>+L116-M116</f>
        <v>4784000</v>
      </c>
      <c r="O116" s="15">
        <f>+M116/L116</f>
        <v>0.86813186934349051</v>
      </c>
      <c r="P116" s="16" t="s">
        <v>21</v>
      </c>
    </row>
    <row r="117" spans="1:16" s="16" customFormat="1">
      <c r="A117" s="11">
        <v>2023</v>
      </c>
      <c r="B117" s="11">
        <v>214</v>
      </c>
      <c r="C117" s="12" t="s">
        <v>44</v>
      </c>
      <c r="D117" s="12" t="s">
        <v>228</v>
      </c>
      <c r="E117" s="14">
        <v>44952</v>
      </c>
      <c r="F117" s="14">
        <v>45453</v>
      </c>
      <c r="G117" s="15">
        <v>0.85828343313373257</v>
      </c>
      <c r="H117" s="16" t="s">
        <v>229</v>
      </c>
      <c r="I117" s="17">
        <v>51640160</v>
      </c>
      <c r="J117" s="17">
        <v>25820080</v>
      </c>
      <c r="K117" s="12">
        <v>166</v>
      </c>
      <c r="L117" s="13">
        <v>77460240</v>
      </c>
      <c r="M117" s="18">
        <f>+VLOOKUP(B117,[1]Hoja6!$L$4:$M$537,2,0)</f>
        <v>61811707</v>
      </c>
      <c r="N117" s="18">
        <f>+L117-M117</f>
        <v>15648533</v>
      </c>
      <c r="O117" s="15">
        <f>+M117/L117</f>
        <v>0.79797980228308096</v>
      </c>
      <c r="P117" s="16" t="s">
        <v>21</v>
      </c>
    </row>
    <row r="118" spans="1:16" s="16" customFormat="1">
      <c r="A118" s="11">
        <v>2023</v>
      </c>
      <c r="B118" s="11">
        <v>215</v>
      </c>
      <c r="C118" s="12" t="s">
        <v>44</v>
      </c>
      <c r="D118" s="12" t="s">
        <v>228</v>
      </c>
      <c r="E118" s="14">
        <v>44952</v>
      </c>
      <c r="F118" s="14">
        <v>45412</v>
      </c>
      <c r="G118" s="15">
        <v>0.93478260869565222</v>
      </c>
      <c r="H118" s="16" t="s">
        <v>230</v>
      </c>
      <c r="I118" s="17">
        <v>51640160</v>
      </c>
      <c r="J118" s="17">
        <v>19560667</v>
      </c>
      <c r="K118" s="12">
        <v>125</v>
      </c>
      <c r="L118" s="13">
        <v>71200827</v>
      </c>
      <c r="M118" s="18">
        <f>+VLOOKUP(B118,[1]Hoja6!$L$4:$M$537,2,0)</f>
        <v>61185765</v>
      </c>
      <c r="N118" s="18">
        <f>+L118-M118</f>
        <v>10015062</v>
      </c>
      <c r="O118" s="15">
        <f>+M118/L118</f>
        <v>0.85934065063598208</v>
      </c>
      <c r="P118" s="16" t="s">
        <v>21</v>
      </c>
    </row>
    <row r="119" spans="1:16" s="16" customFormat="1">
      <c r="A119" s="11">
        <v>2023</v>
      </c>
      <c r="B119" s="11">
        <v>216</v>
      </c>
      <c r="C119" s="12" t="s">
        <v>44</v>
      </c>
      <c r="D119" s="12" t="s">
        <v>231</v>
      </c>
      <c r="E119" s="14">
        <v>44952</v>
      </c>
      <c r="F119" s="14">
        <v>45412</v>
      </c>
      <c r="G119" s="15">
        <v>0.93478260869565222</v>
      </c>
      <c r="H119" s="16" t="s">
        <v>232</v>
      </c>
      <c r="I119" s="17">
        <v>51640160</v>
      </c>
      <c r="J119" s="17">
        <v>19560667</v>
      </c>
      <c r="K119" s="12">
        <v>125</v>
      </c>
      <c r="L119" s="13">
        <v>71200827</v>
      </c>
      <c r="M119" s="18">
        <f>+VLOOKUP(B119,[1]Hoja6!$L$4:$M$537,2,0)</f>
        <v>61811707</v>
      </c>
      <c r="N119" s="18">
        <f>+L119-M119</f>
        <v>9389120</v>
      </c>
      <c r="O119" s="15">
        <f>+M119/L119</f>
        <v>0.8681318687492211</v>
      </c>
      <c r="P119" s="16" t="s">
        <v>21</v>
      </c>
    </row>
    <row r="120" spans="1:16" s="16" customFormat="1">
      <c r="A120" s="11">
        <v>2023</v>
      </c>
      <c r="B120" s="11">
        <v>219</v>
      </c>
      <c r="C120" s="12" t="s">
        <v>55</v>
      </c>
      <c r="D120" s="12" t="s">
        <v>65</v>
      </c>
      <c r="E120" s="14">
        <v>44958</v>
      </c>
      <c r="F120" s="14">
        <v>45412</v>
      </c>
      <c r="G120" s="15">
        <v>0.93392070484581502</v>
      </c>
      <c r="H120" s="16" t="s">
        <v>233</v>
      </c>
      <c r="I120" s="17">
        <v>26312000</v>
      </c>
      <c r="J120" s="17">
        <v>9568000</v>
      </c>
      <c r="K120" s="12">
        <v>120</v>
      </c>
      <c r="L120" s="13">
        <v>35880000</v>
      </c>
      <c r="M120" s="18">
        <f>+VLOOKUP(B120,[1]Hoja6!$L$4:$M$537,2,0)</f>
        <v>31096000</v>
      </c>
      <c r="N120" s="18">
        <f>+L120-M120</f>
        <v>4784000</v>
      </c>
      <c r="O120" s="15">
        <f>+M120/L120</f>
        <v>0.8666666666666667</v>
      </c>
      <c r="P120" s="16" t="s">
        <v>21</v>
      </c>
    </row>
    <row r="121" spans="1:16" s="16" customFormat="1">
      <c r="A121" s="11">
        <v>2023</v>
      </c>
      <c r="B121" s="11">
        <v>222</v>
      </c>
      <c r="C121" s="12" t="s">
        <v>55</v>
      </c>
      <c r="D121" s="12" t="s">
        <v>234</v>
      </c>
      <c r="E121" s="14">
        <v>44953</v>
      </c>
      <c r="F121" s="14">
        <v>45412</v>
      </c>
      <c r="G121" s="15">
        <v>0.934640522875817</v>
      </c>
      <c r="H121" s="16" t="s">
        <v>235</v>
      </c>
      <c r="I121" s="17">
        <v>26400000</v>
      </c>
      <c r="J121" s="17">
        <v>9920000</v>
      </c>
      <c r="K121" s="12">
        <v>124</v>
      </c>
      <c r="L121" s="13">
        <v>36320000</v>
      </c>
      <c r="M121" s="18">
        <f>+VLOOKUP(B121,[1]Hoja6!$L$4:$M$537,2,0)</f>
        <v>30480000</v>
      </c>
      <c r="N121" s="18">
        <f>+L121-M121</f>
        <v>5840000</v>
      </c>
      <c r="O121" s="15">
        <f>+M121/L121</f>
        <v>0.83920704845814975</v>
      </c>
      <c r="P121" s="16" t="s">
        <v>21</v>
      </c>
    </row>
    <row r="122" spans="1:16" s="16" customFormat="1">
      <c r="A122" s="11">
        <v>2023</v>
      </c>
      <c r="B122" s="11">
        <v>223</v>
      </c>
      <c r="C122" s="12" t="s">
        <v>44</v>
      </c>
      <c r="D122" s="12" t="s">
        <v>236</v>
      </c>
      <c r="E122" s="14">
        <v>44952</v>
      </c>
      <c r="F122" s="14">
        <v>45458</v>
      </c>
      <c r="G122" s="15">
        <v>0.84980237154150196</v>
      </c>
      <c r="H122" s="16" t="s">
        <v>237</v>
      </c>
      <c r="I122" s="17">
        <v>55000000</v>
      </c>
      <c r="J122" s="17">
        <v>28333333</v>
      </c>
      <c r="K122" s="12">
        <v>170</v>
      </c>
      <c r="L122" s="13">
        <v>83333333</v>
      </c>
      <c r="M122" s="18">
        <f>+VLOOKUP(B122,[1]Hoja6!$L$4:$M$537,2,0)</f>
        <v>70833333</v>
      </c>
      <c r="N122" s="18">
        <f>+L122-M122</f>
        <v>12500000</v>
      </c>
      <c r="O122" s="15">
        <f>+M122/L122</f>
        <v>0.84999999940000004</v>
      </c>
      <c r="P122" s="16" t="s">
        <v>21</v>
      </c>
    </row>
    <row r="123" spans="1:16" s="16" customFormat="1">
      <c r="A123" s="11">
        <v>2023</v>
      </c>
      <c r="B123" s="11">
        <v>227</v>
      </c>
      <c r="C123" s="12" t="s">
        <v>44</v>
      </c>
      <c r="D123" s="12" t="s">
        <v>238</v>
      </c>
      <c r="E123" s="14">
        <v>44953</v>
      </c>
      <c r="F123" s="14">
        <v>45412</v>
      </c>
      <c r="G123" s="15">
        <v>0.934640522875817</v>
      </c>
      <c r="H123" s="16" t="s">
        <v>239</v>
      </c>
      <c r="I123" s="17">
        <v>51640160</v>
      </c>
      <c r="J123" s="17">
        <v>19404181</v>
      </c>
      <c r="K123" s="12">
        <v>125</v>
      </c>
      <c r="L123" s="13">
        <v>71044341</v>
      </c>
      <c r="M123" s="18">
        <f>+VLOOKUP(B123,[1]Hoja6!$L$4:$M$537,2,0)</f>
        <v>61655221</v>
      </c>
      <c r="N123" s="18">
        <f>+L123-M123</f>
        <v>9389120</v>
      </c>
      <c r="O123" s="15">
        <f>+M123/L123</f>
        <v>0.86784140907155438</v>
      </c>
      <c r="P123" s="16" t="s">
        <v>21</v>
      </c>
    </row>
    <row r="124" spans="1:16" s="16" customFormat="1">
      <c r="A124" s="11">
        <v>2023</v>
      </c>
      <c r="B124" s="11">
        <v>229</v>
      </c>
      <c r="C124" s="12" t="s">
        <v>55</v>
      </c>
      <c r="D124" s="12" t="s">
        <v>182</v>
      </c>
      <c r="E124" s="14">
        <v>44958</v>
      </c>
      <c r="F124" s="14">
        <v>45442</v>
      </c>
      <c r="G124" s="15">
        <v>0.87603305785123964</v>
      </c>
      <c r="H124" s="16" t="s">
        <v>240</v>
      </c>
      <c r="I124" s="17">
        <v>27500000</v>
      </c>
      <c r="J124" s="17">
        <v>6250000</v>
      </c>
      <c r="K124" s="12">
        <v>75</v>
      </c>
      <c r="L124" s="13">
        <v>33750000</v>
      </c>
      <c r="M124" s="18">
        <f>+VLOOKUP(B124,[1]Hoja6!$L$4:$M$537,2,0)</f>
        <v>31166667</v>
      </c>
      <c r="N124" s="18">
        <f>+L124-M124</f>
        <v>2583333</v>
      </c>
      <c r="O124" s="15">
        <f>+M124/L124</f>
        <v>0.92345679999999997</v>
      </c>
      <c r="P124" s="16" t="s">
        <v>21</v>
      </c>
    </row>
    <row r="125" spans="1:16" s="16" customFormat="1">
      <c r="A125" s="11">
        <v>2023</v>
      </c>
      <c r="B125" s="11">
        <v>230</v>
      </c>
      <c r="C125" s="12" t="s">
        <v>55</v>
      </c>
      <c r="D125" s="12" t="s">
        <v>241</v>
      </c>
      <c r="E125" s="14">
        <v>44958</v>
      </c>
      <c r="F125" s="14">
        <v>45443</v>
      </c>
      <c r="G125" s="15">
        <v>0.87422680412371134</v>
      </c>
      <c r="H125" s="16" t="s">
        <v>242</v>
      </c>
      <c r="I125" s="17">
        <v>27500000</v>
      </c>
      <c r="J125" s="17">
        <v>12500000</v>
      </c>
      <c r="K125" s="12">
        <v>150</v>
      </c>
      <c r="L125" s="13">
        <v>40000000</v>
      </c>
      <c r="M125" s="18">
        <f>+VLOOKUP(B125,[1]Hoja6!$L$4:$M$537,2,0)</f>
        <v>32500000</v>
      </c>
      <c r="N125" s="18">
        <f>+L125-M125</f>
        <v>7500000</v>
      </c>
      <c r="O125" s="15">
        <f>+M125/L125</f>
        <v>0.8125</v>
      </c>
      <c r="P125" s="16" t="s">
        <v>21</v>
      </c>
    </row>
    <row r="126" spans="1:16" s="16" customFormat="1">
      <c r="A126" s="11">
        <v>2023</v>
      </c>
      <c r="B126" s="11">
        <v>233</v>
      </c>
      <c r="C126" s="12" t="s">
        <v>55</v>
      </c>
      <c r="D126" s="12" t="s">
        <v>243</v>
      </c>
      <c r="E126" s="14">
        <v>44953</v>
      </c>
      <c r="F126" s="14">
        <v>45412</v>
      </c>
      <c r="G126" s="15">
        <v>0.934640522875817</v>
      </c>
      <c r="H126" s="16" t="s">
        <v>244</v>
      </c>
      <c r="I126" s="17">
        <v>26312000</v>
      </c>
      <c r="J126" s="17">
        <v>9886933</v>
      </c>
      <c r="K126" s="12">
        <v>124</v>
      </c>
      <c r="L126" s="13">
        <v>36198933</v>
      </c>
      <c r="M126" s="18">
        <f>+VLOOKUP(B126,[1]Hoja6!$L$4:$M$537,2,0)</f>
        <v>31414933</v>
      </c>
      <c r="N126" s="18">
        <f>+L126-M126</f>
        <v>4784000</v>
      </c>
      <c r="O126" s="15">
        <f>+M126/L126</f>
        <v>0.86784140847466418</v>
      </c>
      <c r="P126" s="16" t="s">
        <v>21</v>
      </c>
    </row>
    <row r="127" spans="1:16" s="16" customFormat="1">
      <c r="A127" s="11">
        <v>2023</v>
      </c>
      <c r="B127" s="11">
        <v>235</v>
      </c>
      <c r="C127" s="12" t="s">
        <v>55</v>
      </c>
      <c r="D127" s="12" t="s">
        <v>245</v>
      </c>
      <c r="E127" s="14">
        <v>44964</v>
      </c>
      <c r="F127" s="14">
        <v>45449</v>
      </c>
      <c r="G127" s="15">
        <v>0.86185567010309283</v>
      </c>
      <c r="H127" s="16" t="s">
        <v>246</v>
      </c>
      <c r="I127" s="17">
        <v>26312000</v>
      </c>
      <c r="J127" s="17">
        <v>11960000</v>
      </c>
      <c r="K127" s="12">
        <v>150</v>
      </c>
      <c r="L127" s="13">
        <v>38272000</v>
      </c>
      <c r="M127" s="18">
        <f>+VLOOKUP(B127,[1]Hoja6!$L$4:$M$537,2,0)</f>
        <v>22165867</v>
      </c>
      <c r="N127" s="18">
        <f>+L127-M127</f>
        <v>16106133</v>
      </c>
      <c r="O127" s="15">
        <f>+M127/L127</f>
        <v>0.57916667537625421</v>
      </c>
      <c r="P127" s="16" t="s">
        <v>21</v>
      </c>
    </row>
    <row r="128" spans="1:16" s="16" customFormat="1">
      <c r="A128" s="11">
        <v>2023</v>
      </c>
      <c r="B128" s="11">
        <v>237</v>
      </c>
      <c r="C128" s="12" t="s">
        <v>44</v>
      </c>
      <c r="D128" s="12" t="s">
        <v>247</v>
      </c>
      <c r="E128" s="14">
        <v>44958</v>
      </c>
      <c r="F128" s="14">
        <v>45412</v>
      </c>
      <c r="G128" s="15">
        <v>0.93392070484581502</v>
      </c>
      <c r="H128" s="16" t="s">
        <v>248</v>
      </c>
      <c r="I128" s="17">
        <v>77484000</v>
      </c>
      <c r="J128" s="17">
        <v>28176000</v>
      </c>
      <c r="K128" s="12">
        <v>120</v>
      </c>
      <c r="L128" s="13">
        <v>105660000</v>
      </c>
      <c r="M128" s="18">
        <f>+VLOOKUP(B128,[1]Hoja6!$L$4:$M$537,2,0)</f>
        <v>84528000</v>
      </c>
      <c r="N128" s="18">
        <f>+L128-M128</f>
        <v>21132000</v>
      </c>
      <c r="O128" s="15">
        <f>+M128/L128</f>
        <v>0.8</v>
      </c>
      <c r="P128" s="16" t="s">
        <v>21</v>
      </c>
    </row>
    <row r="129" spans="1:16" s="16" customFormat="1">
      <c r="A129" s="11">
        <v>2023</v>
      </c>
      <c r="B129" s="11">
        <v>238</v>
      </c>
      <c r="C129" s="12" t="s">
        <v>44</v>
      </c>
      <c r="D129" s="12" t="s">
        <v>249</v>
      </c>
      <c r="E129" s="14">
        <v>44956</v>
      </c>
      <c r="F129" s="14">
        <v>45412</v>
      </c>
      <c r="G129" s="15">
        <v>0.93421052631578949</v>
      </c>
      <c r="H129" s="16" t="s">
        <v>250</v>
      </c>
      <c r="I129" s="17">
        <v>55000000</v>
      </c>
      <c r="J129" s="17">
        <v>20166667</v>
      </c>
      <c r="K129" s="12">
        <v>120</v>
      </c>
      <c r="L129" s="13">
        <v>75166667</v>
      </c>
      <c r="M129" s="18">
        <v>65166667</v>
      </c>
      <c r="N129" s="18">
        <f>+L129-M129</f>
        <v>10000000</v>
      </c>
      <c r="O129" s="15">
        <f>+M129/L129</f>
        <v>0.86696230657666384</v>
      </c>
      <c r="P129" s="16" t="s">
        <v>21</v>
      </c>
    </row>
    <row r="130" spans="1:16" s="16" customFormat="1">
      <c r="A130" s="11">
        <v>2023</v>
      </c>
      <c r="B130" s="11">
        <v>244</v>
      </c>
      <c r="C130" s="12" t="s">
        <v>44</v>
      </c>
      <c r="D130" s="12" t="s">
        <v>251</v>
      </c>
      <c r="E130" s="14">
        <v>44959</v>
      </c>
      <c r="F130" s="14">
        <v>45412</v>
      </c>
      <c r="G130" s="15">
        <v>0.93377483443708609</v>
      </c>
      <c r="H130" s="16" t="s">
        <v>252</v>
      </c>
      <c r="I130" s="17">
        <v>51640160</v>
      </c>
      <c r="J130" s="17">
        <v>18621755</v>
      </c>
      <c r="K130" s="12">
        <v>119</v>
      </c>
      <c r="L130" s="13">
        <v>70261915</v>
      </c>
      <c r="M130" s="18">
        <f>+VLOOKUP(B130,[1]Hoja6!$L$4:$M$537,2,0)</f>
        <v>60872795</v>
      </c>
      <c r="N130" s="18">
        <f>+L130-M130</f>
        <v>9389120</v>
      </c>
      <c r="O130" s="15">
        <f>+M130/L130</f>
        <v>0.86636971110166872</v>
      </c>
      <c r="P130" s="16" t="s">
        <v>21</v>
      </c>
    </row>
    <row r="131" spans="1:16" s="16" customFormat="1">
      <c r="A131" s="11">
        <v>2023</v>
      </c>
      <c r="B131" s="11">
        <v>251</v>
      </c>
      <c r="C131" s="12" t="s">
        <v>44</v>
      </c>
      <c r="D131" s="12" t="s">
        <v>253</v>
      </c>
      <c r="E131" s="14">
        <v>44958</v>
      </c>
      <c r="F131" s="14">
        <v>45412</v>
      </c>
      <c r="G131" s="15">
        <v>0.93392070484581502</v>
      </c>
      <c r="H131" s="16" t="s">
        <v>254</v>
      </c>
      <c r="I131" s="17">
        <v>51651600</v>
      </c>
      <c r="J131" s="17">
        <v>18782400</v>
      </c>
      <c r="K131" s="12">
        <v>122</v>
      </c>
      <c r="L131" s="13">
        <v>70434000</v>
      </c>
      <c r="M131" s="18">
        <f>+VLOOKUP(B131,[1]Hoja6!$L$4:$M$537,2,0)</f>
        <v>61042800</v>
      </c>
      <c r="N131" s="18">
        <f>+L131-M131</f>
        <v>9391200</v>
      </c>
      <c r="O131" s="15">
        <f>+M131/L131</f>
        <v>0.8666666666666667</v>
      </c>
      <c r="P131" s="16" t="s">
        <v>21</v>
      </c>
    </row>
    <row r="132" spans="1:16" s="16" customFormat="1">
      <c r="A132" s="11">
        <v>2023</v>
      </c>
      <c r="B132" s="11">
        <v>254</v>
      </c>
      <c r="C132" s="12" t="s">
        <v>55</v>
      </c>
      <c r="D132" s="12" t="s">
        <v>255</v>
      </c>
      <c r="E132" s="14">
        <v>44958</v>
      </c>
      <c r="F132" s="14">
        <v>45458</v>
      </c>
      <c r="G132" s="15">
        <v>0.84799999999999998</v>
      </c>
      <c r="H132" s="16" t="s">
        <v>256</v>
      </c>
      <c r="I132" s="17">
        <v>33000000</v>
      </c>
      <c r="J132" s="17">
        <v>16500000</v>
      </c>
      <c r="K132" s="12">
        <v>166</v>
      </c>
      <c r="L132" s="13">
        <v>49500000</v>
      </c>
      <c r="M132" s="18">
        <f>+VLOOKUP(B132,[1]Hoja6!$L$4:$M$537,2,0)</f>
        <v>39000000</v>
      </c>
      <c r="N132" s="18">
        <f>+L132-M132</f>
        <v>10500000</v>
      </c>
      <c r="O132" s="15">
        <f>+M132/L132</f>
        <v>0.78787878787878785</v>
      </c>
      <c r="P132" s="16" t="s">
        <v>21</v>
      </c>
    </row>
    <row r="133" spans="1:16" s="16" customFormat="1">
      <c r="A133" s="11">
        <v>2023</v>
      </c>
      <c r="B133" s="11">
        <v>255</v>
      </c>
      <c r="C133" s="12" t="s">
        <v>55</v>
      </c>
      <c r="D133" s="12" t="s">
        <v>257</v>
      </c>
      <c r="E133" s="14">
        <v>44959</v>
      </c>
      <c r="F133" s="14">
        <v>45412</v>
      </c>
      <c r="G133" s="15">
        <v>0.93377483443708609</v>
      </c>
      <c r="H133" s="16" t="s">
        <v>258</v>
      </c>
      <c r="I133" s="17">
        <v>35326720</v>
      </c>
      <c r="J133" s="17">
        <v>12739029</v>
      </c>
      <c r="K133" s="12">
        <v>119</v>
      </c>
      <c r="L133" s="13">
        <v>48065749</v>
      </c>
      <c r="M133" s="18">
        <f>+VLOOKUP(B133,[1]Hoja6!$L$4:$M$537,2,0)</f>
        <v>41642709</v>
      </c>
      <c r="N133" s="18">
        <f>+L133-M133</f>
        <v>6423040</v>
      </c>
      <c r="O133" s="15">
        <f>+M133/L133</f>
        <v>0.86636970954098724</v>
      </c>
      <c r="P133" s="16" t="s">
        <v>21</v>
      </c>
    </row>
    <row r="134" spans="1:16" s="16" customFormat="1">
      <c r="A134" s="11">
        <v>2023</v>
      </c>
      <c r="B134" s="11">
        <v>257</v>
      </c>
      <c r="C134" s="12" t="s">
        <v>44</v>
      </c>
      <c r="D134" s="12" t="s">
        <v>259</v>
      </c>
      <c r="E134" s="14">
        <v>44959</v>
      </c>
      <c r="F134" s="14">
        <v>45412</v>
      </c>
      <c r="G134" s="15">
        <v>0.93377483443708609</v>
      </c>
      <c r="H134" s="16" t="s">
        <v>260</v>
      </c>
      <c r="I134" s="17">
        <v>60500000</v>
      </c>
      <c r="J134" s="17">
        <v>21816667</v>
      </c>
      <c r="K134" s="12">
        <v>119</v>
      </c>
      <c r="L134" s="13">
        <v>82316667</v>
      </c>
      <c r="M134" s="18">
        <f>+VLOOKUP(B134,[1]Hoja6!$L$4:$M$537,2,0)</f>
        <v>65816667</v>
      </c>
      <c r="N134" s="18">
        <f>+L134-M134</f>
        <v>16500000</v>
      </c>
      <c r="O134" s="15">
        <f>+M134/L134</f>
        <v>0.7995545665132433</v>
      </c>
      <c r="P134" s="16" t="s">
        <v>21</v>
      </c>
    </row>
    <row r="135" spans="1:16" s="16" customFormat="1">
      <c r="A135" s="11">
        <v>2023</v>
      </c>
      <c r="B135" s="11">
        <v>259</v>
      </c>
      <c r="C135" s="12" t="s">
        <v>55</v>
      </c>
      <c r="D135" s="12" t="s">
        <v>261</v>
      </c>
      <c r="E135" s="14">
        <v>44960</v>
      </c>
      <c r="F135" s="14">
        <v>45412</v>
      </c>
      <c r="G135" s="15">
        <v>0.9336283185840708</v>
      </c>
      <c r="H135" s="16" t="s">
        <v>262</v>
      </c>
      <c r="I135" s="17">
        <v>26950000</v>
      </c>
      <c r="J135" s="17">
        <v>9636667</v>
      </c>
      <c r="K135" s="12">
        <v>118</v>
      </c>
      <c r="L135" s="13">
        <v>36586667</v>
      </c>
      <c r="M135" s="18">
        <f>+VLOOKUP(B135,[1]Hoja6!$L$4:$M$537,2,0)</f>
        <v>31686667</v>
      </c>
      <c r="N135" s="18">
        <f>+L135-M135</f>
        <v>4900000</v>
      </c>
      <c r="O135" s="15">
        <f>+M135/L135</f>
        <v>0.86607142979162333</v>
      </c>
      <c r="P135" s="16" t="s">
        <v>21</v>
      </c>
    </row>
    <row r="136" spans="1:16" s="16" customFormat="1">
      <c r="A136" s="11">
        <v>2023</v>
      </c>
      <c r="B136" s="11">
        <v>260</v>
      </c>
      <c r="C136" s="12" t="s">
        <v>55</v>
      </c>
      <c r="D136" s="12" t="s">
        <v>263</v>
      </c>
      <c r="E136" s="14">
        <v>44963</v>
      </c>
      <c r="F136" s="14">
        <v>45412</v>
      </c>
      <c r="G136" s="15">
        <v>0.93318485523385297</v>
      </c>
      <c r="H136" s="16" t="s">
        <v>264</v>
      </c>
      <c r="I136" s="17">
        <v>25725000</v>
      </c>
      <c r="J136" s="17">
        <v>10616667</v>
      </c>
      <c r="K136" s="12">
        <v>130</v>
      </c>
      <c r="L136" s="13">
        <v>36341667</v>
      </c>
      <c r="M136" s="18">
        <f>+VLOOKUP(B136,[1]Hoja6!$L$4:$M$537,2,0)</f>
        <v>31441667</v>
      </c>
      <c r="N136" s="18">
        <f>+L136-M136</f>
        <v>4900000</v>
      </c>
      <c r="O136" s="15">
        <f>+M136/L136</f>
        <v>0.86516854056254489</v>
      </c>
      <c r="P136" s="16" t="s">
        <v>21</v>
      </c>
    </row>
    <row r="137" spans="1:16" s="16" customFormat="1">
      <c r="A137" s="11">
        <v>2023</v>
      </c>
      <c r="B137" s="11">
        <v>262</v>
      </c>
      <c r="C137" s="12" t="s">
        <v>44</v>
      </c>
      <c r="D137" s="12" t="s">
        <v>265</v>
      </c>
      <c r="E137" s="14">
        <v>44958</v>
      </c>
      <c r="F137" s="14">
        <v>45412</v>
      </c>
      <c r="G137" s="15">
        <v>0.93392070484581502</v>
      </c>
      <c r="H137" s="16" t="s">
        <v>266</v>
      </c>
      <c r="I137" s="17">
        <v>68200000</v>
      </c>
      <c r="J137" s="17">
        <v>24800000</v>
      </c>
      <c r="K137" s="12">
        <v>120</v>
      </c>
      <c r="L137" s="13">
        <v>93000000</v>
      </c>
      <c r="M137" s="18">
        <f>+VLOOKUP(B137,[1]Hoja6!$L$4:$M$537,2,0)</f>
        <v>80600000</v>
      </c>
      <c r="N137" s="18">
        <f>+L137-M137</f>
        <v>12400000</v>
      </c>
      <c r="O137" s="15">
        <f>+M137/L137</f>
        <v>0.8666666666666667</v>
      </c>
      <c r="P137" s="16" t="s">
        <v>21</v>
      </c>
    </row>
    <row r="138" spans="1:16" s="16" customFormat="1">
      <c r="A138" s="11">
        <v>2023</v>
      </c>
      <c r="B138" s="11">
        <v>265</v>
      </c>
      <c r="C138" s="12" t="s">
        <v>44</v>
      </c>
      <c r="D138" s="12" t="s">
        <v>267</v>
      </c>
      <c r="E138" s="14">
        <v>44960</v>
      </c>
      <c r="F138" s="14">
        <v>45412</v>
      </c>
      <c r="G138" s="15">
        <v>0.9336283185840708</v>
      </c>
      <c r="H138" s="16" t="s">
        <v>268</v>
      </c>
      <c r="I138" s="17">
        <v>64050000</v>
      </c>
      <c r="J138" s="17">
        <v>27043333</v>
      </c>
      <c r="K138" s="12">
        <v>133</v>
      </c>
      <c r="L138" s="13">
        <v>91093333</v>
      </c>
      <c r="M138" s="18">
        <f>+VLOOKUP(B138,[1]Hoja6!$L$4:$M$537,2,0)</f>
        <v>78893333</v>
      </c>
      <c r="N138" s="18">
        <f>+L138-M138</f>
        <v>12200000</v>
      </c>
      <c r="O138" s="15">
        <f>+M138/L138</f>
        <v>0.8660714280813504</v>
      </c>
      <c r="P138" s="16" t="s">
        <v>21</v>
      </c>
    </row>
    <row r="139" spans="1:16" s="16" customFormat="1">
      <c r="A139" s="11">
        <v>2023</v>
      </c>
      <c r="B139" s="11">
        <v>266</v>
      </c>
      <c r="C139" s="12" t="s">
        <v>44</v>
      </c>
      <c r="D139" s="12" t="s">
        <v>267</v>
      </c>
      <c r="E139" s="14">
        <v>44960</v>
      </c>
      <c r="F139" s="14">
        <v>45412</v>
      </c>
      <c r="G139" s="15">
        <v>0.9336283185840708</v>
      </c>
      <c r="H139" s="16" t="s">
        <v>269</v>
      </c>
      <c r="I139" s="17">
        <v>64050000</v>
      </c>
      <c r="J139" s="17">
        <v>27043333</v>
      </c>
      <c r="K139" s="12">
        <v>133</v>
      </c>
      <c r="L139" s="13">
        <v>91093333</v>
      </c>
      <c r="M139" s="18">
        <f>+VLOOKUP(B139,[1]Hoja6!$L$4:$M$537,2,0)</f>
        <v>78893333</v>
      </c>
      <c r="N139" s="18">
        <f>+L139-M139</f>
        <v>12200000</v>
      </c>
      <c r="O139" s="15">
        <f>+M139/L139</f>
        <v>0.8660714280813504</v>
      </c>
      <c r="P139" s="16" t="s">
        <v>21</v>
      </c>
    </row>
    <row r="140" spans="1:16" s="16" customFormat="1">
      <c r="A140" s="11">
        <v>2023</v>
      </c>
      <c r="B140" s="11">
        <v>269</v>
      </c>
      <c r="C140" s="12" t="s">
        <v>55</v>
      </c>
      <c r="D140" s="12" t="s">
        <v>270</v>
      </c>
      <c r="E140" s="14">
        <v>44959</v>
      </c>
      <c r="F140" s="14">
        <v>45412</v>
      </c>
      <c r="G140" s="15">
        <v>0.93377483443708609</v>
      </c>
      <c r="H140" s="16" t="s">
        <v>271</v>
      </c>
      <c r="I140" s="17">
        <v>34320000</v>
      </c>
      <c r="J140" s="17">
        <v>12376000</v>
      </c>
      <c r="K140" s="12">
        <v>119</v>
      </c>
      <c r="L140" s="13">
        <v>46696000</v>
      </c>
      <c r="M140" s="18">
        <f>+VLOOKUP(B140,[1]Hoja6!$L$4:$M$537,2,0)</f>
        <v>40456000</v>
      </c>
      <c r="N140" s="18">
        <f>+L140-M140</f>
        <v>6240000</v>
      </c>
      <c r="O140" s="15">
        <f>+M140/L140</f>
        <v>0.86636971046770606</v>
      </c>
      <c r="P140" s="16" t="s">
        <v>21</v>
      </c>
    </row>
    <row r="141" spans="1:16" s="16" customFormat="1">
      <c r="A141" s="11">
        <v>2023</v>
      </c>
      <c r="B141" s="11">
        <v>270</v>
      </c>
      <c r="C141" s="12" t="s">
        <v>44</v>
      </c>
      <c r="D141" s="12" t="s">
        <v>272</v>
      </c>
      <c r="E141" s="14">
        <v>44958</v>
      </c>
      <c r="F141" s="14">
        <v>45412</v>
      </c>
      <c r="G141" s="15">
        <v>0.93392070484581502</v>
      </c>
      <c r="H141" s="16" t="s">
        <v>273</v>
      </c>
      <c r="I141" s="17">
        <v>60500000</v>
      </c>
      <c r="J141" s="17">
        <v>22000000</v>
      </c>
      <c r="K141" s="12">
        <v>120</v>
      </c>
      <c r="L141" s="13">
        <v>82500000</v>
      </c>
      <c r="M141" s="18">
        <f>+VLOOKUP(B141,[1]Hoja6!$L$4:$M$537,2,0)</f>
        <v>71500000</v>
      </c>
      <c r="N141" s="18">
        <f>+L141-M141</f>
        <v>11000000</v>
      </c>
      <c r="O141" s="15">
        <f>+M141/L141</f>
        <v>0.8666666666666667</v>
      </c>
      <c r="P141" s="16" t="s">
        <v>21</v>
      </c>
    </row>
    <row r="142" spans="1:16" s="16" customFormat="1">
      <c r="A142" s="11">
        <v>2023</v>
      </c>
      <c r="B142" s="11">
        <v>278</v>
      </c>
      <c r="C142" s="12" t="s">
        <v>44</v>
      </c>
      <c r="D142" s="12" t="s">
        <v>274</v>
      </c>
      <c r="E142" s="14">
        <v>44960</v>
      </c>
      <c r="F142" s="14">
        <v>45442</v>
      </c>
      <c r="G142" s="15">
        <v>0.87551867219917012</v>
      </c>
      <c r="H142" s="16" t="s">
        <v>275</v>
      </c>
      <c r="I142" s="17">
        <v>73500000</v>
      </c>
      <c r="J142" s="17">
        <v>38033333</v>
      </c>
      <c r="K142" s="12">
        <v>163</v>
      </c>
      <c r="L142" s="13">
        <v>111533333</v>
      </c>
      <c r="M142" s="18">
        <f>+VLOOKUP(B142,[1]Hoja6!$L$4:$M$537,2,0)</f>
        <v>90533333</v>
      </c>
      <c r="N142" s="18">
        <f>+L142-M142</f>
        <v>21000000</v>
      </c>
      <c r="O142" s="15">
        <f>+M142/L142</f>
        <v>0.81171548060883292</v>
      </c>
      <c r="P142" s="16" t="s">
        <v>21</v>
      </c>
    </row>
    <row r="143" spans="1:16" s="16" customFormat="1">
      <c r="A143" s="11">
        <v>2023</v>
      </c>
      <c r="B143" s="11">
        <v>280</v>
      </c>
      <c r="C143" s="12" t="s">
        <v>55</v>
      </c>
      <c r="D143" s="12" t="s">
        <v>276</v>
      </c>
      <c r="E143" s="14">
        <v>44960</v>
      </c>
      <c r="F143" s="14">
        <v>45412</v>
      </c>
      <c r="G143" s="15">
        <v>0.9336283185840708</v>
      </c>
      <c r="H143" s="16" t="s">
        <v>277</v>
      </c>
      <c r="I143" s="17">
        <v>28633500</v>
      </c>
      <c r="J143" s="17">
        <v>12089700</v>
      </c>
      <c r="K143" s="12">
        <v>133</v>
      </c>
      <c r="L143" s="13">
        <v>40723200</v>
      </c>
      <c r="M143" s="18">
        <f>+VLOOKUP(B143,[1]Hoja6!$L$4:$M$537,2,0)</f>
        <v>35269200</v>
      </c>
      <c r="N143" s="18">
        <f>+L143-M143</f>
        <v>5454000</v>
      </c>
      <c r="O143" s="15">
        <f>+M143/L143</f>
        <v>0.8660714285714286</v>
      </c>
      <c r="P143" s="16" t="s">
        <v>21</v>
      </c>
    </row>
    <row r="144" spans="1:16" s="16" customFormat="1">
      <c r="A144" s="11">
        <v>2023</v>
      </c>
      <c r="B144" s="11">
        <v>281</v>
      </c>
      <c r="C144" s="12" t="s">
        <v>44</v>
      </c>
      <c r="D144" s="12" t="s">
        <v>278</v>
      </c>
      <c r="E144" s="14">
        <v>44960</v>
      </c>
      <c r="F144" s="14">
        <v>45412</v>
      </c>
      <c r="G144" s="15">
        <v>0.9336283185840708</v>
      </c>
      <c r="H144" s="16" t="s">
        <v>279</v>
      </c>
      <c r="I144" s="17">
        <v>58666667</v>
      </c>
      <c r="J144" s="17">
        <v>23466667</v>
      </c>
      <c r="K144" s="12">
        <v>128</v>
      </c>
      <c r="L144" s="13">
        <v>82133334</v>
      </c>
      <c r="M144" s="18">
        <f>+VLOOKUP(B144,[1]Hoja6!$L$4:$M$537,2,0)</f>
        <v>71133333</v>
      </c>
      <c r="N144" s="18">
        <f>+L144-M144</f>
        <v>11000001</v>
      </c>
      <c r="O144" s="15">
        <f>+M144/L144</f>
        <v>0.8660714174831865</v>
      </c>
      <c r="P144" s="16" t="s">
        <v>21</v>
      </c>
    </row>
    <row r="145" spans="1:16" s="16" customFormat="1">
      <c r="A145" s="11">
        <v>2023</v>
      </c>
      <c r="B145" s="11">
        <v>283</v>
      </c>
      <c r="C145" s="12" t="s">
        <v>55</v>
      </c>
      <c r="D145" s="12" t="s">
        <v>280</v>
      </c>
      <c r="E145" s="14">
        <v>44964</v>
      </c>
      <c r="F145" s="14">
        <v>45422</v>
      </c>
      <c r="G145" s="15">
        <v>0.9126637554585153</v>
      </c>
      <c r="H145" s="16" t="s">
        <v>281</v>
      </c>
      <c r="I145" s="17">
        <v>18810000</v>
      </c>
      <c r="J145" s="17">
        <v>9655800</v>
      </c>
      <c r="K145" s="12">
        <v>154</v>
      </c>
      <c r="L145" s="13">
        <v>28465800</v>
      </c>
      <c r="M145" s="18">
        <f>+VLOOKUP(B145,[1]Hoja6!$L$4:$M$537,2,0)</f>
        <v>24014100</v>
      </c>
      <c r="N145" s="18">
        <f>+L145-M145</f>
        <v>4451700</v>
      </c>
      <c r="O145" s="15">
        <f>+M145/L145</f>
        <v>0.84361233480176212</v>
      </c>
      <c r="P145" s="16" t="s">
        <v>21</v>
      </c>
    </row>
    <row r="146" spans="1:16" s="16" customFormat="1">
      <c r="A146" s="11">
        <v>2023</v>
      </c>
      <c r="B146" s="11">
        <v>284</v>
      </c>
      <c r="C146" s="12" t="s">
        <v>55</v>
      </c>
      <c r="D146" s="12" t="s">
        <v>282</v>
      </c>
      <c r="E146" s="14">
        <v>44964</v>
      </c>
      <c r="F146" s="14">
        <v>45406</v>
      </c>
      <c r="G146" s="15">
        <v>0.94570135746606332</v>
      </c>
      <c r="H146" s="16" t="s">
        <v>283</v>
      </c>
      <c r="I146" s="17">
        <v>26250000</v>
      </c>
      <c r="J146" s="17">
        <v>10000000</v>
      </c>
      <c r="K146" s="12">
        <v>120</v>
      </c>
      <c r="L146" s="13">
        <v>36250000</v>
      </c>
      <c r="M146" s="18">
        <f>+VLOOKUP(B146,[1]Hoja6!$L$4:$M$537,2,0)</f>
        <v>31750000</v>
      </c>
      <c r="N146" s="18">
        <f>+L146-M146</f>
        <v>4500000</v>
      </c>
      <c r="O146" s="15">
        <f>+M146/L146</f>
        <v>0.87586206896551722</v>
      </c>
      <c r="P146" s="16" t="s">
        <v>21</v>
      </c>
    </row>
    <row r="147" spans="1:16" s="16" customFormat="1">
      <c r="A147" s="11">
        <v>2023</v>
      </c>
      <c r="B147" s="11">
        <v>285</v>
      </c>
      <c r="C147" s="12" t="s">
        <v>55</v>
      </c>
      <c r="D147" s="12" t="s">
        <v>284</v>
      </c>
      <c r="E147" s="14">
        <v>44973</v>
      </c>
      <c r="F147" s="14">
        <v>45412</v>
      </c>
      <c r="G147" s="15">
        <v>0.93166287015945326</v>
      </c>
      <c r="H147" s="16" t="s">
        <v>285</v>
      </c>
      <c r="I147" s="17">
        <v>24024000</v>
      </c>
      <c r="J147" s="17">
        <v>9152000</v>
      </c>
      <c r="K147" s="12">
        <v>120</v>
      </c>
      <c r="L147" s="13">
        <v>33176000</v>
      </c>
      <c r="M147" s="18">
        <f>+VLOOKUP(B147,[1]Hoja6!$L$4:$M$537,2,0)</f>
        <v>28447467</v>
      </c>
      <c r="N147" s="18">
        <f>+L147-M147</f>
        <v>4728533</v>
      </c>
      <c r="O147" s="15">
        <f>+M147/L147</f>
        <v>0.85747127441523996</v>
      </c>
      <c r="P147" s="16" t="s">
        <v>21</v>
      </c>
    </row>
    <row r="148" spans="1:16" s="16" customFormat="1">
      <c r="A148" s="11">
        <v>2023</v>
      </c>
      <c r="B148" s="11">
        <v>287</v>
      </c>
      <c r="C148" s="12" t="s">
        <v>44</v>
      </c>
      <c r="D148" s="12" t="s">
        <v>286</v>
      </c>
      <c r="E148" s="14">
        <v>44967</v>
      </c>
      <c r="F148" s="14">
        <v>45412</v>
      </c>
      <c r="G148" s="15">
        <v>0.93258426966292129</v>
      </c>
      <c r="H148" s="16" t="s">
        <v>287</v>
      </c>
      <c r="I148" s="17">
        <v>53025000</v>
      </c>
      <c r="J148" s="17">
        <v>20031667</v>
      </c>
      <c r="K148" s="12">
        <v>119</v>
      </c>
      <c r="L148" s="13">
        <v>73056667</v>
      </c>
      <c r="M148" s="18">
        <f>+VLOOKUP(B148,[1]Hoja6!$L$4:$M$537,2,0)</f>
        <v>62956667</v>
      </c>
      <c r="N148" s="18">
        <f>+L148-M148</f>
        <v>10100000</v>
      </c>
      <c r="O148" s="15">
        <f>+M148/L148</f>
        <v>0.8617511527045163</v>
      </c>
      <c r="P148" s="16" t="s">
        <v>21</v>
      </c>
    </row>
    <row r="149" spans="1:16" s="16" customFormat="1">
      <c r="A149" s="11">
        <v>2023</v>
      </c>
      <c r="B149" s="11">
        <v>295</v>
      </c>
      <c r="C149" s="12" t="s">
        <v>44</v>
      </c>
      <c r="D149" s="12" t="s">
        <v>288</v>
      </c>
      <c r="E149" s="14">
        <v>44970</v>
      </c>
      <c r="F149" s="14">
        <v>45412</v>
      </c>
      <c r="G149" s="15">
        <v>0.9321266968325792</v>
      </c>
      <c r="H149" s="16" t="s">
        <v>289</v>
      </c>
      <c r="I149" s="17">
        <v>52500000</v>
      </c>
      <c r="J149" s="17">
        <v>20500000</v>
      </c>
      <c r="K149" s="12">
        <v>123</v>
      </c>
      <c r="L149" s="13">
        <v>73000000</v>
      </c>
      <c r="M149" s="18">
        <f>+VLOOKUP(B149,[1]Hoja6!$L$4:$M$537,2,0)</f>
        <v>63000000</v>
      </c>
      <c r="N149" s="18">
        <f>+L149-M149</f>
        <v>10000000</v>
      </c>
      <c r="O149" s="15">
        <f>+M149/L149</f>
        <v>0.86301369863013699</v>
      </c>
      <c r="P149" s="16" t="s">
        <v>21</v>
      </c>
    </row>
    <row r="150" spans="1:16" s="16" customFormat="1">
      <c r="A150" s="11">
        <v>2023</v>
      </c>
      <c r="B150" s="11">
        <v>296</v>
      </c>
      <c r="C150" s="12" t="s">
        <v>44</v>
      </c>
      <c r="D150" s="12" t="s">
        <v>290</v>
      </c>
      <c r="E150" s="14">
        <v>44971</v>
      </c>
      <c r="F150" s="14">
        <v>45412</v>
      </c>
      <c r="G150" s="15">
        <v>0.93197278911564629</v>
      </c>
      <c r="H150" s="16" t="s">
        <v>291</v>
      </c>
      <c r="I150" s="17">
        <v>50000000</v>
      </c>
      <c r="J150" s="17">
        <v>22833333</v>
      </c>
      <c r="K150" s="12">
        <v>137</v>
      </c>
      <c r="L150" s="13">
        <v>72833333</v>
      </c>
      <c r="M150" s="18">
        <f>+VLOOKUP(B150,[1]Hoja6!$L$4:$M$537,2,0)</f>
        <v>62833333</v>
      </c>
      <c r="N150" s="18">
        <f>+L150-M150</f>
        <v>10000000</v>
      </c>
      <c r="O150" s="15">
        <f>+M150/L150</f>
        <v>0.8627002282045777</v>
      </c>
      <c r="P150" s="16" t="s">
        <v>21</v>
      </c>
    </row>
    <row r="151" spans="1:16" s="16" customFormat="1">
      <c r="A151" s="11">
        <v>2023</v>
      </c>
      <c r="B151" s="11">
        <v>297</v>
      </c>
      <c r="C151" s="12" t="s">
        <v>44</v>
      </c>
      <c r="D151" s="12" t="s">
        <v>290</v>
      </c>
      <c r="E151" s="14">
        <v>44970</v>
      </c>
      <c r="F151" s="14">
        <v>45412</v>
      </c>
      <c r="G151" s="15">
        <v>0.9321266968325792</v>
      </c>
      <c r="H151" s="16" t="s">
        <v>292</v>
      </c>
      <c r="I151" s="17">
        <v>50000000</v>
      </c>
      <c r="J151" s="17">
        <v>23000000</v>
      </c>
      <c r="K151" s="12">
        <v>138</v>
      </c>
      <c r="L151" s="13">
        <v>73000000</v>
      </c>
      <c r="M151" s="18">
        <f>+VLOOKUP(B151,[1]Hoja6!$L$4:$M$537,2,0)</f>
        <v>63000000</v>
      </c>
      <c r="N151" s="18">
        <f>+L151-M151</f>
        <v>10000000</v>
      </c>
      <c r="O151" s="15">
        <f>+M151/L151</f>
        <v>0.86301369863013699</v>
      </c>
      <c r="P151" s="16" t="s">
        <v>21</v>
      </c>
    </row>
    <row r="152" spans="1:16" s="16" customFormat="1">
      <c r="A152" s="11">
        <v>2023</v>
      </c>
      <c r="B152" s="11">
        <v>299</v>
      </c>
      <c r="C152" s="12" t="s">
        <v>55</v>
      </c>
      <c r="D152" s="12" t="s">
        <v>293</v>
      </c>
      <c r="E152" s="14">
        <v>44970</v>
      </c>
      <c r="F152" s="14">
        <v>45447</v>
      </c>
      <c r="G152" s="15">
        <v>0.86373165618448633</v>
      </c>
      <c r="H152" s="16" t="s">
        <v>294</v>
      </c>
      <c r="I152" s="17">
        <v>31500000</v>
      </c>
      <c r="J152" s="17">
        <v>15700000</v>
      </c>
      <c r="K152" s="12">
        <v>158</v>
      </c>
      <c r="L152" s="13">
        <v>47200000</v>
      </c>
      <c r="M152" s="18">
        <f>+VLOOKUP(B152,[1]Hoja6!$L$4:$M$537,2,0)</f>
        <v>37800000</v>
      </c>
      <c r="N152" s="18">
        <f>+L152-M152</f>
        <v>9400000</v>
      </c>
      <c r="O152" s="15">
        <f>+M152/L152</f>
        <v>0.80084745762711862</v>
      </c>
      <c r="P152" s="16" t="s">
        <v>21</v>
      </c>
    </row>
    <row r="153" spans="1:16" s="16" customFormat="1">
      <c r="A153" s="11">
        <v>2023</v>
      </c>
      <c r="B153" s="11">
        <v>300</v>
      </c>
      <c r="C153" s="12" t="s">
        <v>44</v>
      </c>
      <c r="D153" s="12" t="s">
        <v>295</v>
      </c>
      <c r="E153" s="14">
        <v>44972</v>
      </c>
      <c r="F153" s="14">
        <v>45441</v>
      </c>
      <c r="G153" s="15">
        <v>0.87420042643923246</v>
      </c>
      <c r="H153" s="16" t="s">
        <v>296</v>
      </c>
      <c r="I153" s="17">
        <v>52500000</v>
      </c>
      <c r="J153" s="17">
        <v>25000000</v>
      </c>
      <c r="K153" s="12">
        <v>150</v>
      </c>
      <c r="L153" s="13">
        <v>77500000</v>
      </c>
      <c r="M153" s="18">
        <f>+VLOOKUP(B153,[1]Hoja6!$L$4:$M$537,2,0)</f>
        <v>62666667</v>
      </c>
      <c r="N153" s="18">
        <f>+L153-M153</f>
        <v>14833333</v>
      </c>
      <c r="O153" s="15">
        <f>+M153/L153</f>
        <v>0.80860215483870967</v>
      </c>
      <c r="P153" s="16" t="s">
        <v>21</v>
      </c>
    </row>
    <row r="154" spans="1:16" s="16" customFormat="1">
      <c r="A154" s="11">
        <v>2023</v>
      </c>
      <c r="B154" s="11">
        <v>304</v>
      </c>
      <c r="C154" s="12" t="s">
        <v>55</v>
      </c>
      <c r="D154" s="12" t="s">
        <v>297</v>
      </c>
      <c r="E154" s="14">
        <v>44972</v>
      </c>
      <c r="F154" s="14">
        <v>45412</v>
      </c>
      <c r="G154" s="15">
        <v>0.93181818181818177</v>
      </c>
      <c r="H154" s="16" t="s">
        <v>298</v>
      </c>
      <c r="I154" s="17">
        <v>24876800</v>
      </c>
      <c r="J154" s="17">
        <v>9886933</v>
      </c>
      <c r="K154" s="12">
        <v>124</v>
      </c>
      <c r="L154" s="13">
        <v>34763733</v>
      </c>
      <c r="M154" s="18">
        <f>+VLOOKUP(B154,[1]Hoja6!$L$4:$M$537,2,0)</f>
        <v>29979733</v>
      </c>
      <c r="N154" s="18">
        <f>+L154-M154</f>
        <v>4784000</v>
      </c>
      <c r="O154" s="15">
        <f>+M154/L154</f>
        <v>0.86238531978139399</v>
      </c>
      <c r="P154" s="16" t="s">
        <v>21</v>
      </c>
    </row>
    <row r="155" spans="1:16" s="16" customFormat="1">
      <c r="A155" s="11">
        <v>2023</v>
      </c>
      <c r="B155" s="11">
        <v>305</v>
      </c>
      <c r="C155" s="12" t="s">
        <v>55</v>
      </c>
      <c r="D155" s="12" t="s">
        <v>299</v>
      </c>
      <c r="E155" s="14">
        <v>44978</v>
      </c>
      <c r="F155" s="14">
        <v>45412</v>
      </c>
      <c r="G155" s="15">
        <v>0.93087557603686633</v>
      </c>
      <c r="H155" s="16" t="s">
        <v>300</v>
      </c>
      <c r="I155" s="17">
        <v>18810000</v>
      </c>
      <c r="J155" s="17">
        <v>8151000</v>
      </c>
      <c r="K155" s="12">
        <v>131</v>
      </c>
      <c r="L155" s="13">
        <v>26961000</v>
      </c>
      <c r="M155" s="18">
        <f>+VLOOKUP(B155,[1]Hoja6!$L$4:$M$537,2,0)</f>
        <v>23199000</v>
      </c>
      <c r="N155" s="18">
        <f>+L155-M155</f>
        <v>3762000</v>
      </c>
      <c r="O155" s="15">
        <f>+M155/L155</f>
        <v>0.86046511627906974</v>
      </c>
      <c r="P155" s="16" t="s">
        <v>21</v>
      </c>
    </row>
    <row r="156" spans="1:16" s="16" customFormat="1">
      <c r="A156" s="11">
        <v>2023</v>
      </c>
      <c r="B156" s="11">
        <v>307</v>
      </c>
      <c r="C156" s="12" t="s">
        <v>55</v>
      </c>
      <c r="D156" s="12" t="s">
        <v>301</v>
      </c>
      <c r="E156" s="14">
        <v>44981</v>
      </c>
      <c r="F156" s="14">
        <v>45412</v>
      </c>
      <c r="G156" s="15">
        <v>0.93039443155452439</v>
      </c>
      <c r="H156" s="16" t="s">
        <v>302</v>
      </c>
      <c r="I156" s="17">
        <v>24876800</v>
      </c>
      <c r="J156" s="17">
        <v>9169333</v>
      </c>
      <c r="K156" s="12">
        <v>115</v>
      </c>
      <c r="L156" s="13">
        <v>34046133</v>
      </c>
      <c r="M156" s="18">
        <f>+VLOOKUP(B156,[1]Hoja6!$L$4:$M$537,2,0)</f>
        <v>29262133</v>
      </c>
      <c r="N156" s="18">
        <f>+L156-M156</f>
        <v>4784000</v>
      </c>
      <c r="O156" s="15">
        <f>+M156/L156</f>
        <v>0.85948477614183083</v>
      </c>
      <c r="P156" s="16" t="s">
        <v>21</v>
      </c>
    </row>
    <row r="157" spans="1:16" s="16" customFormat="1">
      <c r="A157" s="11">
        <v>2023</v>
      </c>
      <c r="B157" s="11">
        <v>308</v>
      </c>
      <c r="C157" s="12" t="s">
        <v>44</v>
      </c>
      <c r="D157" s="12" t="s">
        <v>303</v>
      </c>
      <c r="E157" s="14">
        <v>44978</v>
      </c>
      <c r="F157" s="14">
        <v>45442</v>
      </c>
      <c r="G157" s="15">
        <v>0.87068965517241381</v>
      </c>
      <c r="H157" s="16" t="s">
        <v>304</v>
      </c>
      <c r="I157" s="17">
        <v>62830000</v>
      </c>
      <c r="J157" s="17">
        <v>30703333</v>
      </c>
      <c r="K157" s="12">
        <v>151</v>
      </c>
      <c r="L157" s="13">
        <v>93533333</v>
      </c>
      <c r="M157" s="18">
        <f>+VLOOKUP(B157,[1]Hoja6!$L$4:$M$537,2,0)</f>
        <v>75233333</v>
      </c>
      <c r="N157" s="18">
        <f>+L157-M157</f>
        <v>18300000</v>
      </c>
      <c r="O157" s="15">
        <f>+M157/L157</f>
        <v>0.80434782538969285</v>
      </c>
      <c r="P157" s="16" t="s">
        <v>21</v>
      </c>
    </row>
    <row r="158" spans="1:16" s="16" customFormat="1">
      <c r="A158" s="11">
        <v>2023</v>
      </c>
      <c r="B158" s="11">
        <v>314</v>
      </c>
      <c r="C158" s="12" t="s">
        <v>44</v>
      </c>
      <c r="D158" s="12" t="s">
        <v>305</v>
      </c>
      <c r="E158" s="14">
        <v>44991</v>
      </c>
      <c r="F158" s="14">
        <v>45412</v>
      </c>
      <c r="G158" s="15">
        <v>0.92874109263657956</v>
      </c>
      <c r="H158" s="16" t="s">
        <v>306</v>
      </c>
      <c r="I158" s="17">
        <v>55000000</v>
      </c>
      <c r="J158" s="17">
        <v>21083334</v>
      </c>
      <c r="K158" s="12">
        <v>115</v>
      </c>
      <c r="L158" s="13">
        <v>76083334</v>
      </c>
      <c r="M158" s="18">
        <f>+VLOOKUP(B158,[1]Hoja6!$L$4:$M$537,2,0)</f>
        <v>65083333</v>
      </c>
      <c r="N158" s="18">
        <f>+L158-M158</f>
        <v>11000001</v>
      </c>
      <c r="O158" s="15">
        <f>+M158/L158</f>
        <v>0.85542167487034682</v>
      </c>
      <c r="P158" s="16" t="s">
        <v>21</v>
      </c>
    </row>
    <row r="159" spans="1:16" s="16" customFormat="1">
      <c r="A159" s="11">
        <v>2023</v>
      </c>
      <c r="B159" s="11">
        <v>315</v>
      </c>
      <c r="C159" s="12" t="s">
        <v>44</v>
      </c>
      <c r="D159" s="12" t="s">
        <v>307</v>
      </c>
      <c r="E159" s="14">
        <v>44986</v>
      </c>
      <c r="F159" s="14">
        <v>45443</v>
      </c>
      <c r="G159" s="15">
        <v>0.8665207877461707</v>
      </c>
      <c r="H159" s="16" t="s">
        <v>308</v>
      </c>
      <c r="I159" s="17">
        <v>46945600</v>
      </c>
      <c r="J159" s="17">
        <v>23472800</v>
      </c>
      <c r="K159" s="12">
        <v>150</v>
      </c>
      <c r="L159" s="13">
        <v>70418400</v>
      </c>
      <c r="M159" s="18">
        <f>+VLOOKUP(B159,[1]Hoja6!$L$4:$M$537,2,0)</f>
        <v>56334720</v>
      </c>
      <c r="N159" s="18">
        <f>+L159-M159</f>
        <v>14083680</v>
      </c>
      <c r="O159" s="15">
        <f>+M159/L159</f>
        <v>0.8</v>
      </c>
      <c r="P159" s="16" t="s">
        <v>21</v>
      </c>
    </row>
    <row r="160" spans="1:16" s="16" customFormat="1">
      <c r="A160" s="11">
        <v>2023</v>
      </c>
      <c r="B160" s="11">
        <v>324</v>
      </c>
      <c r="C160" s="12" t="s">
        <v>55</v>
      </c>
      <c r="D160" s="12" t="s">
        <v>65</v>
      </c>
      <c r="E160" s="14">
        <v>44987</v>
      </c>
      <c r="F160" s="14">
        <v>45412</v>
      </c>
      <c r="G160" s="15">
        <v>0.92941176470588238</v>
      </c>
      <c r="H160" s="16" t="s">
        <v>309</v>
      </c>
      <c r="I160" s="17">
        <v>23920000</v>
      </c>
      <c r="J160" s="17">
        <v>9488267</v>
      </c>
      <c r="K160" s="12">
        <v>119</v>
      </c>
      <c r="L160" s="13">
        <v>33408267</v>
      </c>
      <c r="M160" s="18">
        <f>+VLOOKUP(B160,[1]Hoja6!$L$4:$M$537,2,0)</f>
        <v>27906667</v>
      </c>
      <c r="N160" s="18">
        <f>+L160-M160</f>
        <v>5501600</v>
      </c>
      <c r="O160" s="15">
        <f>+M160/L160</f>
        <v>0.83532219734714164</v>
      </c>
      <c r="P160" s="16" t="s">
        <v>21</v>
      </c>
    </row>
    <row r="161" spans="1:16" s="16" customFormat="1">
      <c r="A161" s="11">
        <v>2023</v>
      </c>
      <c r="B161" s="11">
        <v>328</v>
      </c>
      <c r="C161" s="12" t="s">
        <v>44</v>
      </c>
      <c r="D161" s="12" t="s">
        <v>305</v>
      </c>
      <c r="E161" s="14">
        <v>44993</v>
      </c>
      <c r="F161" s="14">
        <v>45412</v>
      </c>
      <c r="G161" s="15">
        <v>0.9284009546539379</v>
      </c>
      <c r="H161" s="16" t="s">
        <v>310</v>
      </c>
      <c r="I161" s="17">
        <v>52250000</v>
      </c>
      <c r="J161" s="17">
        <v>23466667</v>
      </c>
      <c r="K161" s="12">
        <v>128</v>
      </c>
      <c r="L161" s="13">
        <v>75716667</v>
      </c>
      <c r="M161" s="18">
        <f>+VLOOKUP(B161,[1]Hoja6!$L$4:$M$537,2,0)</f>
        <v>64716667</v>
      </c>
      <c r="N161" s="18">
        <f>+L161-M161</f>
        <v>11000000</v>
      </c>
      <c r="O161" s="15">
        <f>+M161/L161</f>
        <v>0.85472155027637442</v>
      </c>
      <c r="P161" s="16" t="s">
        <v>21</v>
      </c>
    </row>
    <row r="162" spans="1:16" s="16" customFormat="1">
      <c r="A162" s="11">
        <v>2023</v>
      </c>
      <c r="B162" s="11">
        <v>330</v>
      </c>
      <c r="C162" s="12" t="s">
        <v>44</v>
      </c>
      <c r="D162" s="12" t="s">
        <v>311</v>
      </c>
      <c r="E162" s="14">
        <v>44993</v>
      </c>
      <c r="F162" s="14">
        <v>45412</v>
      </c>
      <c r="G162" s="15">
        <v>0.9284009546539379</v>
      </c>
      <c r="H162" s="16" t="s">
        <v>312</v>
      </c>
      <c r="I162" s="17">
        <v>57000000</v>
      </c>
      <c r="J162" s="17">
        <v>25600000</v>
      </c>
      <c r="K162" s="12">
        <v>128</v>
      </c>
      <c r="L162" s="13">
        <v>82600000</v>
      </c>
      <c r="M162" s="18">
        <f>+VLOOKUP(B162,[1]Hoja6!$L$4:$M$537,2,0)</f>
        <v>70600000</v>
      </c>
      <c r="N162" s="18">
        <f>+L162-M162</f>
        <v>12000000</v>
      </c>
      <c r="O162" s="15">
        <f>+M162/L162</f>
        <v>0.85472154963680391</v>
      </c>
      <c r="P162" s="16" t="s">
        <v>21</v>
      </c>
    </row>
    <row r="163" spans="1:16" s="16" customFormat="1">
      <c r="A163" s="11">
        <v>2023</v>
      </c>
      <c r="B163" s="11">
        <v>333</v>
      </c>
      <c r="C163" s="12" t="s">
        <v>313</v>
      </c>
      <c r="D163" s="12" t="s">
        <v>314</v>
      </c>
      <c r="E163" s="14">
        <v>45042</v>
      </c>
      <c r="F163" s="14">
        <v>45470</v>
      </c>
      <c r="G163" s="15">
        <v>0.79</v>
      </c>
      <c r="H163" s="16" t="s">
        <v>315</v>
      </c>
      <c r="I163" s="17">
        <v>11211874</v>
      </c>
      <c r="J163" s="17">
        <v>0</v>
      </c>
      <c r="K163" s="12">
        <v>0</v>
      </c>
      <c r="L163" s="13">
        <v>11211874</v>
      </c>
      <c r="M163" s="18">
        <f>+VLOOKUP(B163,[1]Hoja6!$L$4:$M$537,2,0)</f>
        <v>11211874</v>
      </c>
      <c r="N163" s="18">
        <f>+L163-M163</f>
        <v>0</v>
      </c>
      <c r="O163" s="15">
        <f>+M163/L163</f>
        <v>1</v>
      </c>
      <c r="P163" s="16" t="s">
        <v>21</v>
      </c>
    </row>
    <row r="164" spans="1:16" s="16" customFormat="1">
      <c r="A164" s="11">
        <v>2023</v>
      </c>
      <c r="B164" s="11">
        <v>334</v>
      </c>
      <c r="C164" s="12" t="s">
        <v>55</v>
      </c>
      <c r="D164" s="12" t="s">
        <v>316</v>
      </c>
      <c r="E164" s="14">
        <v>44993</v>
      </c>
      <c r="F164" s="14">
        <v>45424</v>
      </c>
      <c r="G164" s="15">
        <v>0.90255220417633408</v>
      </c>
      <c r="H164" s="16" t="s">
        <v>317</v>
      </c>
      <c r="I164" s="17">
        <v>38000000</v>
      </c>
      <c r="J164" s="17">
        <v>18666667</v>
      </c>
      <c r="K164" s="12">
        <v>140</v>
      </c>
      <c r="L164" s="13">
        <v>56666667</v>
      </c>
      <c r="M164" s="18">
        <f>+VLOOKUP(B164,[1]Hoja6!$L$4:$M$537,2,0)</f>
        <v>47066667</v>
      </c>
      <c r="N164" s="18">
        <f>+L164-M164</f>
        <v>9600000</v>
      </c>
      <c r="O164" s="15">
        <f>+M164/L164</f>
        <v>0.83058823629065748</v>
      </c>
      <c r="P164" s="16" t="s">
        <v>21</v>
      </c>
    </row>
    <row r="165" spans="1:16" s="16" customFormat="1">
      <c r="A165" s="11">
        <v>2023</v>
      </c>
      <c r="B165" s="11">
        <v>337</v>
      </c>
      <c r="C165" s="12" t="s">
        <v>55</v>
      </c>
      <c r="D165" s="12" t="s">
        <v>318</v>
      </c>
      <c r="E165" s="14">
        <v>44998</v>
      </c>
      <c r="F165" s="14">
        <v>45412</v>
      </c>
      <c r="G165" s="15">
        <v>0.92753623188405798</v>
      </c>
      <c r="H165" s="16" t="s">
        <v>319</v>
      </c>
      <c r="I165" s="17">
        <v>22724000</v>
      </c>
      <c r="J165" s="17">
        <v>9807200</v>
      </c>
      <c r="K165" s="12">
        <v>153</v>
      </c>
      <c r="L165" s="13">
        <v>32531200</v>
      </c>
      <c r="M165" s="18">
        <f>+VLOOKUP(B165,[1]Hoja6!$L$4:$M$537,2,0)</f>
        <v>27747200</v>
      </c>
      <c r="N165" s="18">
        <f>+L165-M165</f>
        <v>4784000</v>
      </c>
      <c r="O165" s="15">
        <f>+M165/L165</f>
        <v>0.8529411764705882</v>
      </c>
      <c r="P165" s="16" t="s">
        <v>21</v>
      </c>
    </row>
    <row r="166" spans="1:16" s="16" customFormat="1">
      <c r="A166" s="11">
        <v>2023</v>
      </c>
      <c r="B166" s="11">
        <v>340</v>
      </c>
      <c r="C166" s="12" t="s">
        <v>55</v>
      </c>
      <c r="D166" s="12" t="s">
        <v>320</v>
      </c>
      <c r="E166" s="14">
        <v>44998</v>
      </c>
      <c r="F166" s="14">
        <v>45412</v>
      </c>
      <c r="G166" s="15">
        <v>0.92753623188405798</v>
      </c>
      <c r="H166" s="16" t="s">
        <v>321</v>
      </c>
      <c r="I166" s="17">
        <v>22724000</v>
      </c>
      <c r="J166" s="17">
        <v>9807200</v>
      </c>
      <c r="K166" s="12">
        <v>123</v>
      </c>
      <c r="L166" s="13">
        <v>32531200</v>
      </c>
      <c r="M166" s="18">
        <f>+VLOOKUP(B166,[1]Hoja6!$L$4:$M$537,2,0)</f>
        <v>27747200</v>
      </c>
      <c r="N166" s="18">
        <f>+L166-M166</f>
        <v>4784000</v>
      </c>
      <c r="O166" s="15">
        <f>+M166/L166</f>
        <v>0.8529411764705882</v>
      </c>
      <c r="P166" s="16" t="s">
        <v>21</v>
      </c>
    </row>
    <row r="167" spans="1:16" s="16" customFormat="1">
      <c r="A167" s="11">
        <v>2023</v>
      </c>
      <c r="B167" s="11">
        <v>341</v>
      </c>
      <c r="C167" s="12" t="s">
        <v>44</v>
      </c>
      <c r="D167" s="12" t="s">
        <v>322</v>
      </c>
      <c r="E167" s="14">
        <v>44998</v>
      </c>
      <c r="F167" s="14">
        <v>45412</v>
      </c>
      <c r="G167" s="15">
        <v>0.92753623188405798</v>
      </c>
      <c r="H167" s="16" t="s">
        <v>323</v>
      </c>
      <c r="I167" s="17">
        <v>66500000</v>
      </c>
      <c r="J167" s="17">
        <v>28700000</v>
      </c>
      <c r="K167" s="12">
        <v>123</v>
      </c>
      <c r="L167" s="13">
        <v>95200000</v>
      </c>
      <c r="M167" s="18">
        <f>+VLOOKUP(B167,[1]Hoja6!$L$4:$M$537,2,0)</f>
        <v>81200000</v>
      </c>
      <c r="N167" s="18">
        <f>+L167-M167</f>
        <v>14000000</v>
      </c>
      <c r="O167" s="15">
        <f>+M167/L167</f>
        <v>0.8529411764705882</v>
      </c>
      <c r="P167" s="16" t="s">
        <v>21</v>
      </c>
    </row>
    <row r="168" spans="1:16" s="16" customFormat="1">
      <c r="A168" s="11">
        <v>2023</v>
      </c>
      <c r="B168" s="11">
        <v>347</v>
      </c>
      <c r="C168" s="12" t="s">
        <v>55</v>
      </c>
      <c r="D168" s="12" t="s">
        <v>282</v>
      </c>
      <c r="E168" s="14">
        <v>45006</v>
      </c>
      <c r="F168" s="14">
        <v>45402</v>
      </c>
      <c r="G168" s="15">
        <v>0.9494949494949495</v>
      </c>
      <c r="H168" s="16" t="s">
        <v>324</v>
      </c>
      <c r="I168" s="17">
        <v>22500000</v>
      </c>
      <c r="J168" s="17">
        <v>10000000</v>
      </c>
      <c r="K168" s="12">
        <v>120</v>
      </c>
      <c r="L168" s="13">
        <v>32500000</v>
      </c>
      <c r="M168" s="18">
        <f>+VLOOKUP(B168,[1]Hoja6!$L$4:$M$537,2,0)</f>
        <v>28333333</v>
      </c>
      <c r="N168" s="18">
        <f>+L168-M168</f>
        <v>4166667</v>
      </c>
      <c r="O168" s="15">
        <f>+M168/L168</f>
        <v>0.87179486153846153</v>
      </c>
      <c r="P168" s="16" t="s">
        <v>21</v>
      </c>
    </row>
    <row r="169" spans="1:16" s="16" customFormat="1">
      <c r="A169" s="11">
        <v>2023</v>
      </c>
      <c r="B169" s="11">
        <v>352</v>
      </c>
      <c r="C169" s="12" t="s">
        <v>55</v>
      </c>
      <c r="D169" s="12" t="s">
        <v>325</v>
      </c>
      <c r="E169" s="14">
        <v>45015</v>
      </c>
      <c r="F169" s="14">
        <v>45443</v>
      </c>
      <c r="G169" s="15">
        <v>0.85747663551401865</v>
      </c>
      <c r="H169" s="16" t="s">
        <v>326</v>
      </c>
      <c r="I169" s="17">
        <v>21528000</v>
      </c>
      <c r="J169" s="17">
        <v>9647733</v>
      </c>
      <c r="K169" s="12">
        <v>151</v>
      </c>
      <c r="L169" s="13">
        <v>31175733</v>
      </c>
      <c r="M169" s="18">
        <f>+VLOOKUP(B169,[1]Hoja6!$L$4:$M$537,2,0)</f>
        <v>26391733</v>
      </c>
      <c r="N169" s="18">
        <f>+L169-M169</f>
        <v>4784000</v>
      </c>
      <c r="O169" s="15">
        <f>+M169/L169</f>
        <v>0.84654731293727725</v>
      </c>
      <c r="P169" s="16" t="s">
        <v>21</v>
      </c>
    </row>
    <row r="170" spans="1:16" s="16" customFormat="1">
      <c r="A170" s="11">
        <v>2023</v>
      </c>
      <c r="B170" s="11">
        <v>353</v>
      </c>
      <c r="C170" s="12" t="s">
        <v>55</v>
      </c>
      <c r="D170" s="12" t="s">
        <v>327</v>
      </c>
      <c r="E170" s="14">
        <v>45019</v>
      </c>
      <c r="F170" s="14">
        <v>45412</v>
      </c>
      <c r="G170" s="15">
        <v>0.92366412213740456</v>
      </c>
      <c r="H170" s="16" t="s">
        <v>328</v>
      </c>
      <c r="I170" s="17">
        <v>21528000</v>
      </c>
      <c r="J170" s="17">
        <v>9408533</v>
      </c>
      <c r="K170" s="12">
        <v>118</v>
      </c>
      <c r="L170" s="13">
        <v>30936533</v>
      </c>
      <c r="M170" s="18">
        <f>+VLOOKUP(B170,[1]Hoja6!$L$4:$M$537,2,0)</f>
        <v>25674133</v>
      </c>
      <c r="N170" s="18">
        <f>+L170-M170</f>
        <v>5262400</v>
      </c>
      <c r="O170" s="15">
        <f>+M170/L170</f>
        <v>0.829896905383677</v>
      </c>
      <c r="P170" s="16" t="s">
        <v>21</v>
      </c>
    </row>
    <row r="171" spans="1:16" s="16" customFormat="1">
      <c r="A171" s="11">
        <v>2023</v>
      </c>
      <c r="B171" s="11">
        <v>354</v>
      </c>
      <c r="C171" s="12" t="s">
        <v>55</v>
      </c>
      <c r="D171" s="12" t="s">
        <v>329</v>
      </c>
      <c r="E171" s="14">
        <v>45009</v>
      </c>
      <c r="F171" s="14">
        <v>45412</v>
      </c>
      <c r="G171" s="15">
        <v>0.92555831265508681</v>
      </c>
      <c r="H171" s="16" t="s">
        <v>330</v>
      </c>
      <c r="I171" s="17">
        <v>22621667</v>
      </c>
      <c r="J171" s="17">
        <v>9800000</v>
      </c>
      <c r="K171" s="12">
        <v>120</v>
      </c>
      <c r="L171" s="13">
        <v>32421667</v>
      </c>
      <c r="M171" s="18">
        <f>+VLOOKUP(B171,[1]Hoja6!$L$4:$M$537,2,0)</f>
        <v>27521667</v>
      </c>
      <c r="N171" s="18">
        <f>+L171-M171</f>
        <v>4900000</v>
      </c>
      <c r="O171" s="15">
        <f>+M171/L171</f>
        <v>0.84886650029438648</v>
      </c>
      <c r="P171" s="16" t="s">
        <v>21</v>
      </c>
    </row>
    <row r="172" spans="1:16" s="16" customFormat="1">
      <c r="A172" s="11">
        <v>2023</v>
      </c>
      <c r="B172" s="11">
        <v>362</v>
      </c>
      <c r="C172" s="12" t="s">
        <v>44</v>
      </c>
      <c r="D172" s="12" t="s">
        <v>331</v>
      </c>
      <c r="E172" s="14">
        <v>45021</v>
      </c>
      <c r="F172" s="14">
        <v>45411</v>
      </c>
      <c r="G172" s="15">
        <v>0.92564102564102568</v>
      </c>
      <c r="H172" s="16" t="s">
        <v>332</v>
      </c>
      <c r="I172" s="17">
        <v>58344000</v>
      </c>
      <c r="J172" s="17">
        <v>29744000</v>
      </c>
      <c r="K172" s="12">
        <v>130</v>
      </c>
      <c r="L172" s="13">
        <v>88088000</v>
      </c>
      <c r="M172" s="18">
        <f>+VLOOKUP(B172,[1]Hoja6!$L$4:$M$537,2,0)</f>
        <v>74588800</v>
      </c>
      <c r="N172" s="18">
        <f>+L172-M172</f>
        <v>13499200</v>
      </c>
      <c r="O172" s="15">
        <f>+M172/L172</f>
        <v>0.8467532467532467</v>
      </c>
      <c r="P172" s="16" t="s">
        <v>21</v>
      </c>
    </row>
    <row r="173" spans="1:16" s="16" customFormat="1">
      <c r="A173" s="11">
        <v>2023</v>
      </c>
      <c r="B173" s="11">
        <v>363</v>
      </c>
      <c r="C173" s="12" t="s">
        <v>44</v>
      </c>
      <c r="D173" s="12" t="s">
        <v>333</v>
      </c>
      <c r="E173" s="14">
        <v>45029</v>
      </c>
      <c r="F173" s="14">
        <v>45417</v>
      </c>
      <c r="G173" s="15">
        <v>0.90979381443298968</v>
      </c>
      <c r="H173" s="16" t="s">
        <v>334</v>
      </c>
      <c r="I173" s="17">
        <v>38369000</v>
      </c>
      <c r="J173" s="17">
        <v>19259733</v>
      </c>
      <c r="K173" s="12">
        <v>128</v>
      </c>
      <c r="L173" s="13">
        <v>57628733</v>
      </c>
      <c r="M173" s="18">
        <f>+VLOOKUP(B173,[1]Hoja6!$L$4:$M$537,2,0)</f>
        <v>47848400</v>
      </c>
      <c r="N173" s="18">
        <f>+L173-M173</f>
        <v>9780333</v>
      </c>
      <c r="O173" s="15">
        <f>+M173/L173</f>
        <v>0.83028721106882564</v>
      </c>
      <c r="P173" s="16" t="s">
        <v>21</v>
      </c>
    </row>
    <row r="174" spans="1:16" s="16" customFormat="1">
      <c r="A174" s="11">
        <v>2023</v>
      </c>
      <c r="B174" s="11">
        <v>365</v>
      </c>
      <c r="C174" s="12" t="s">
        <v>55</v>
      </c>
      <c r="D174" s="12" t="s">
        <v>282</v>
      </c>
      <c r="E174" s="14">
        <v>45021</v>
      </c>
      <c r="F174" s="14">
        <v>45412</v>
      </c>
      <c r="G174" s="15">
        <v>0.92327365728900257</v>
      </c>
      <c r="H174" s="16" t="s">
        <v>335</v>
      </c>
      <c r="I174" s="17">
        <v>21250000</v>
      </c>
      <c r="J174" s="17">
        <v>10583333</v>
      </c>
      <c r="K174" s="12">
        <v>128</v>
      </c>
      <c r="L174" s="13">
        <v>31833333</v>
      </c>
      <c r="M174" s="18">
        <f>+VLOOKUP(B174,[1]Hoja6!$L$4:$M$537,2,0)</f>
        <v>26833333</v>
      </c>
      <c r="N174" s="18">
        <f>+L174-M174</f>
        <v>5000000</v>
      </c>
      <c r="O174" s="15">
        <f>+M174/L174</f>
        <v>0.8429319355280831</v>
      </c>
      <c r="P174" s="16" t="s">
        <v>21</v>
      </c>
    </row>
    <row r="175" spans="1:16" s="16" customFormat="1">
      <c r="A175" s="11">
        <v>2023</v>
      </c>
      <c r="B175" s="11">
        <v>367</v>
      </c>
      <c r="C175" s="12" t="s">
        <v>44</v>
      </c>
      <c r="D175" s="12" t="s">
        <v>336</v>
      </c>
      <c r="E175" s="14">
        <v>45021</v>
      </c>
      <c r="F175" s="14">
        <v>45412</v>
      </c>
      <c r="G175" s="15">
        <v>0.92327365728900257</v>
      </c>
      <c r="H175" s="16" t="s">
        <v>337</v>
      </c>
      <c r="I175" s="17">
        <v>48620000</v>
      </c>
      <c r="J175" s="17">
        <v>24977333</v>
      </c>
      <c r="K175" s="12">
        <v>131</v>
      </c>
      <c r="L175" s="13">
        <v>73597333</v>
      </c>
      <c r="M175" s="18">
        <f>+VLOOKUP(B175,[1]Hoja6!$L$4:$M$537,2,0)</f>
        <v>62157333</v>
      </c>
      <c r="N175" s="18">
        <f>+L175-M175</f>
        <v>11440000</v>
      </c>
      <c r="O175" s="15">
        <f>+M175/L175</f>
        <v>0.84455958478821513</v>
      </c>
      <c r="P175" s="16" t="s">
        <v>21</v>
      </c>
    </row>
    <row r="176" spans="1:16" s="16" customFormat="1">
      <c r="A176" s="11">
        <v>2023</v>
      </c>
      <c r="B176" s="11">
        <v>369</v>
      </c>
      <c r="C176" s="12" t="s">
        <v>44</v>
      </c>
      <c r="D176" s="12" t="s">
        <v>338</v>
      </c>
      <c r="E176" s="14">
        <v>45029</v>
      </c>
      <c r="F176" s="14">
        <v>45418</v>
      </c>
      <c r="G176" s="15">
        <v>0.90745501285347041</v>
      </c>
      <c r="H176" s="16" t="s">
        <v>339</v>
      </c>
      <c r="I176" s="17">
        <v>26350000</v>
      </c>
      <c r="J176" s="17">
        <v>13330000</v>
      </c>
      <c r="K176" s="12">
        <v>130</v>
      </c>
      <c r="L176" s="13">
        <v>39680000</v>
      </c>
      <c r="M176" s="18">
        <f>+VLOOKUP(B176,[1]Hoja6!$L$4:$M$537,2,0)</f>
        <v>32860000</v>
      </c>
      <c r="N176" s="18">
        <f>+L176-M176</f>
        <v>6820000</v>
      </c>
      <c r="O176" s="15">
        <f>+M176/L176</f>
        <v>0.828125</v>
      </c>
      <c r="P176" s="16" t="s">
        <v>21</v>
      </c>
    </row>
    <row r="177" spans="1:16" s="16" customFormat="1">
      <c r="A177" s="11">
        <v>2023</v>
      </c>
      <c r="B177" s="11">
        <v>373</v>
      </c>
      <c r="C177" s="12" t="s">
        <v>340</v>
      </c>
      <c r="D177" s="12" t="s">
        <v>341</v>
      </c>
      <c r="E177" s="14">
        <v>45030</v>
      </c>
      <c r="F177" s="14">
        <v>45412</v>
      </c>
      <c r="G177" s="15">
        <v>0.89</v>
      </c>
      <c r="H177" s="16" t="s">
        <v>342</v>
      </c>
      <c r="I177" s="17">
        <v>65450000</v>
      </c>
      <c r="J177" s="17">
        <v>16798834</v>
      </c>
      <c r="K177" s="12">
        <v>77</v>
      </c>
      <c r="L177" s="13">
        <v>82248834</v>
      </c>
      <c r="M177" s="18">
        <f>+VLOOKUP(B177,[1]Hoja6!$L$4:$M$537,2,0)</f>
        <v>69158833</v>
      </c>
      <c r="N177" s="18">
        <f>+L177-M177</f>
        <v>13090001</v>
      </c>
      <c r="O177" s="15">
        <f>+M177/L177</f>
        <v>0.84084879549781821</v>
      </c>
      <c r="P177" s="16" t="s">
        <v>21</v>
      </c>
    </row>
    <row r="178" spans="1:16" s="16" customFormat="1">
      <c r="A178" s="11">
        <v>2023</v>
      </c>
      <c r="B178" s="11">
        <v>377</v>
      </c>
      <c r="C178" s="12" t="s">
        <v>55</v>
      </c>
      <c r="D178" s="12" t="s">
        <v>343</v>
      </c>
      <c r="E178" s="14">
        <v>45048</v>
      </c>
      <c r="F178" s="14">
        <v>45412</v>
      </c>
      <c r="G178" s="15">
        <v>0.91758241758241754</v>
      </c>
      <c r="H178" s="16" t="s">
        <v>344</v>
      </c>
      <c r="I178" s="17">
        <v>20000000</v>
      </c>
      <c r="J178" s="17">
        <v>9916667</v>
      </c>
      <c r="K178" s="12">
        <v>119</v>
      </c>
      <c r="L178" s="13">
        <v>29916667</v>
      </c>
      <c r="M178" s="18">
        <f>+VLOOKUP(B178,[1]Hoja6!$L$4:$M$537,2,0)</f>
        <v>24916667</v>
      </c>
      <c r="N178" s="18">
        <f>+L178-M178</f>
        <v>5000000</v>
      </c>
      <c r="O178" s="15">
        <f>+M178/L178</f>
        <v>0.83286908264212722</v>
      </c>
      <c r="P178" s="16" t="s">
        <v>21</v>
      </c>
    </row>
    <row r="179" spans="1:16" s="16" customFormat="1">
      <c r="A179" s="11">
        <v>2023</v>
      </c>
      <c r="B179" s="11">
        <v>378</v>
      </c>
      <c r="C179" s="12" t="s">
        <v>30</v>
      </c>
      <c r="D179" s="12" t="s">
        <v>345</v>
      </c>
      <c r="E179" s="14">
        <v>45049</v>
      </c>
      <c r="F179" s="14">
        <v>45504</v>
      </c>
      <c r="G179" s="15">
        <v>0.6</v>
      </c>
      <c r="H179" s="16" t="s">
        <v>346</v>
      </c>
      <c r="I179" s="17">
        <v>4700000000</v>
      </c>
      <c r="J179" s="17">
        <v>0</v>
      </c>
      <c r="K179" s="12">
        <v>0</v>
      </c>
      <c r="L179" s="13">
        <v>4700000000</v>
      </c>
      <c r="M179" s="21">
        <v>2612500000</v>
      </c>
      <c r="N179" s="18">
        <f>+L179-M179</f>
        <v>2087500000</v>
      </c>
      <c r="O179" s="15">
        <f>+M179/L179</f>
        <v>0.55585106382978722</v>
      </c>
      <c r="P179" s="16" t="s">
        <v>21</v>
      </c>
    </row>
    <row r="180" spans="1:16" s="16" customFormat="1">
      <c r="A180" s="11">
        <v>2023</v>
      </c>
      <c r="B180" s="11">
        <v>379</v>
      </c>
      <c r="C180" s="12" t="s">
        <v>44</v>
      </c>
      <c r="D180" s="12" t="s">
        <v>347</v>
      </c>
      <c r="E180" s="14">
        <v>45042</v>
      </c>
      <c r="F180" s="14">
        <v>45410</v>
      </c>
      <c r="G180" s="15">
        <v>0.92391304347826086</v>
      </c>
      <c r="H180" s="16" t="s">
        <v>348</v>
      </c>
      <c r="I180" s="17">
        <v>40000000</v>
      </c>
      <c r="J180" s="17">
        <v>20500000</v>
      </c>
      <c r="K180" s="12">
        <v>123</v>
      </c>
      <c r="L180" s="13">
        <v>60500000</v>
      </c>
      <c r="M180" s="18">
        <f>+VLOOKUP(B180,[1]Hoja6!$L$4:$M$537,2,0)</f>
        <v>55347333</v>
      </c>
      <c r="N180" s="18">
        <f>+L180-M180</f>
        <v>5152667</v>
      </c>
      <c r="O180" s="15">
        <f>+M180/L180</f>
        <v>0.91483195041322318</v>
      </c>
      <c r="P180" s="16" t="s">
        <v>21</v>
      </c>
    </row>
    <row r="181" spans="1:16" s="16" customFormat="1">
      <c r="A181" s="11">
        <v>2023</v>
      </c>
      <c r="B181" s="11">
        <v>383</v>
      </c>
      <c r="C181" s="12" t="s">
        <v>340</v>
      </c>
      <c r="D181" s="12" t="s">
        <v>349</v>
      </c>
      <c r="E181" s="14">
        <v>45049</v>
      </c>
      <c r="F181" s="14">
        <v>45534</v>
      </c>
      <c r="G181" s="15">
        <v>0.68</v>
      </c>
      <c r="H181" s="16" t="s">
        <v>350</v>
      </c>
      <c r="I181" s="17">
        <v>56400000</v>
      </c>
      <c r="J181" s="17">
        <v>18486667</v>
      </c>
      <c r="K181" s="12">
        <v>121</v>
      </c>
      <c r="L181" s="13">
        <v>74886667</v>
      </c>
      <c r="M181" s="18">
        <f>+VLOOKUP(B181,[1]Hoja6!$L$4:$M$537,2,0)</f>
        <v>46686667</v>
      </c>
      <c r="N181" s="18">
        <f>+L181-M181</f>
        <v>28200000</v>
      </c>
      <c r="O181" s="15">
        <f>+M181/L181</f>
        <v>0.62343096401926923</v>
      </c>
      <c r="P181" s="16" t="s">
        <v>21</v>
      </c>
    </row>
    <row r="182" spans="1:16" s="16" customFormat="1">
      <c r="A182" s="11">
        <v>2023</v>
      </c>
      <c r="B182" s="11">
        <v>386</v>
      </c>
      <c r="C182" s="12" t="s">
        <v>44</v>
      </c>
      <c r="D182" s="12" t="s">
        <v>351</v>
      </c>
      <c r="E182" s="14">
        <v>45056</v>
      </c>
      <c r="F182" s="14">
        <v>45401</v>
      </c>
      <c r="G182" s="15">
        <v>0.94492753623188408</v>
      </c>
      <c r="H182" s="16" t="s">
        <v>352</v>
      </c>
      <c r="I182" s="17">
        <v>41250000</v>
      </c>
      <c r="J182" s="17">
        <v>21083333</v>
      </c>
      <c r="K182" s="12">
        <v>115</v>
      </c>
      <c r="L182" s="13">
        <v>62333333</v>
      </c>
      <c r="M182" s="18">
        <f>+VLOOKUP(B182,[1]Hoja6!$L$4:$M$537,2,0)</f>
        <v>53350000</v>
      </c>
      <c r="N182" s="18">
        <f>+L182-M182</f>
        <v>8983333</v>
      </c>
      <c r="O182" s="15">
        <f>+M182/L182</f>
        <v>0.8558823575180875</v>
      </c>
      <c r="P182" s="16" t="s">
        <v>21</v>
      </c>
    </row>
    <row r="183" spans="1:16" s="16" customFormat="1">
      <c r="A183" s="11">
        <v>2023</v>
      </c>
      <c r="B183" s="11">
        <v>387</v>
      </c>
      <c r="C183" s="12" t="s">
        <v>353</v>
      </c>
      <c r="D183" s="12" t="s">
        <v>354</v>
      </c>
      <c r="E183" s="14">
        <v>45079</v>
      </c>
      <c r="F183" s="14">
        <v>45474</v>
      </c>
      <c r="G183" s="15">
        <v>1</v>
      </c>
      <c r="H183" s="16" t="s">
        <v>355</v>
      </c>
      <c r="I183" s="17">
        <v>2040000</v>
      </c>
      <c r="J183" s="17">
        <v>0</v>
      </c>
      <c r="K183" s="12">
        <v>0</v>
      </c>
      <c r="L183" s="13">
        <v>2040000</v>
      </c>
      <c r="M183" s="18">
        <f>+VLOOKUP(B183,[1]Hoja6!$L$4:$M$537,2,0)</f>
        <v>2040000</v>
      </c>
      <c r="N183" s="18">
        <f>+L183-M183</f>
        <v>0</v>
      </c>
      <c r="O183" s="15">
        <f>+M183/L183</f>
        <v>1</v>
      </c>
      <c r="P183" s="16" t="s">
        <v>21</v>
      </c>
    </row>
    <row r="184" spans="1:16" s="16" customFormat="1">
      <c r="A184" s="11">
        <v>2023</v>
      </c>
      <c r="B184" s="11">
        <v>391</v>
      </c>
      <c r="C184" s="12" t="s">
        <v>356</v>
      </c>
      <c r="D184" s="12" t="s">
        <v>357</v>
      </c>
      <c r="E184" s="14">
        <v>45057</v>
      </c>
      <c r="F184" s="14">
        <v>45453</v>
      </c>
      <c r="G184" s="15">
        <v>0.75</v>
      </c>
      <c r="H184" s="16" t="s">
        <v>358</v>
      </c>
      <c r="I184" s="17">
        <v>376319146</v>
      </c>
      <c r="J184" s="17">
        <v>78000000</v>
      </c>
      <c r="K184" s="12">
        <v>90</v>
      </c>
      <c r="L184" s="13">
        <v>454319146</v>
      </c>
      <c r="M184" s="18">
        <f>+VLOOKUP(B184,[1]Hoja6!$L$4:$M$537,2,0)</f>
        <v>293684198</v>
      </c>
      <c r="N184" s="18">
        <f>+L184-M184</f>
        <v>160634948</v>
      </c>
      <c r="O184" s="15">
        <f>+M184/L184</f>
        <v>0.64642707793785126</v>
      </c>
      <c r="P184" s="16" t="s">
        <v>21</v>
      </c>
    </row>
    <row r="185" spans="1:16" s="16" customFormat="1">
      <c r="A185" s="11">
        <v>2023</v>
      </c>
      <c r="B185" s="11">
        <v>400</v>
      </c>
      <c r="C185" s="12" t="s">
        <v>55</v>
      </c>
      <c r="D185" s="12" t="s">
        <v>359</v>
      </c>
      <c r="E185" s="14">
        <v>45078</v>
      </c>
      <c r="F185" s="14">
        <v>45412</v>
      </c>
      <c r="G185" s="15">
        <v>0.91017964071856283</v>
      </c>
      <c r="H185" s="16" t="s">
        <v>360</v>
      </c>
      <c r="I185" s="17">
        <v>16744000</v>
      </c>
      <c r="J185" s="17">
        <v>8372000</v>
      </c>
      <c r="K185" s="12">
        <v>120</v>
      </c>
      <c r="L185" s="13">
        <v>25116000</v>
      </c>
      <c r="M185" s="18">
        <f>+VLOOKUP(B185,[1]Hoja6!$L$4:$M$537,2,0)</f>
        <v>21528000</v>
      </c>
      <c r="N185" s="18">
        <f>+L185-M185</f>
        <v>3588000</v>
      </c>
      <c r="O185" s="15">
        <f>+M185/L185</f>
        <v>0.8571428571428571</v>
      </c>
      <c r="P185" s="16" t="s">
        <v>21</v>
      </c>
    </row>
    <row r="186" spans="1:16" s="16" customFormat="1">
      <c r="A186" s="11">
        <v>2023</v>
      </c>
      <c r="B186" s="11">
        <v>401</v>
      </c>
      <c r="C186" s="12" t="s">
        <v>44</v>
      </c>
      <c r="D186" s="12" t="s">
        <v>173</v>
      </c>
      <c r="E186" s="14">
        <v>45082</v>
      </c>
      <c r="F186" s="14">
        <v>45412</v>
      </c>
      <c r="G186" s="15">
        <v>0.90909090909090906</v>
      </c>
      <c r="H186" s="16" t="s">
        <v>361</v>
      </c>
      <c r="I186" s="17">
        <v>35209200</v>
      </c>
      <c r="J186" s="17">
        <v>15805019</v>
      </c>
      <c r="K186" s="12">
        <v>120</v>
      </c>
      <c r="L186" s="13">
        <v>51014219</v>
      </c>
      <c r="M186" s="18">
        <f>+VLOOKUP(B186,[1]Hoja6!$L$4:$M$537,2,0)</f>
        <v>41625099</v>
      </c>
      <c r="N186" s="18">
        <f>+L186-M186</f>
        <v>9389120</v>
      </c>
      <c r="O186" s="15">
        <f>+M186/L186</f>
        <v>0.81595092144799863</v>
      </c>
      <c r="P186" s="16" t="s">
        <v>21</v>
      </c>
    </row>
    <row r="187" spans="1:16" s="16" customFormat="1">
      <c r="A187" s="11">
        <v>2023</v>
      </c>
      <c r="B187" s="11">
        <v>402</v>
      </c>
      <c r="C187" s="12" t="s">
        <v>356</v>
      </c>
      <c r="D187" s="12" t="s">
        <v>362</v>
      </c>
      <c r="E187" s="14">
        <v>45078</v>
      </c>
      <c r="F187" s="14">
        <v>45443</v>
      </c>
      <c r="G187" s="15">
        <v>0.37</v>
      </c>
      <c r="H187" s="16" t="s">
        <v>363</v>
      </c>
      <c r="I187" s="17">
        <v>10000000</v>
      </c>
      <c r="J187" s="17">
        <v>0</v>
      </c>
      <c r="K187" s="12">
        <v>0</v>
      </c>
      <c r="L187" s="13">
        <v>10000000</v>
      </c>
      <c r="M187" s="18">
        <f>+VLOOKUP(B187,[1]Hoja6!$L$4:$M$537,2,0)</f>
        <v>3288880</v>
      </c>
      <c r="N187" s="18">
        <f>+L187-M187</f>
        <v>6711120</v>
      </c>
      <c r="O187" s="15">
        <f>+M187/L187</f>
        <v>0.32888800000000001</v>
      </c>
      <c r="P187" s="16" t="s">
        <v>21</v>
      </c>
    </row>
    <row r="188" spans="1:16" s="16" customFormat="1">
      <c r="A188" s="11">
        <v>2023</v>
      </c>
      <c r="B188" s="11">
        <v>423</v>
      </c>
      <c r="C188" s="12" t="s">
        <v>44</v>
      </c>
      <c r="D188" s="12" t="s">
        <v>364</v>
      </c>
      <c r="E188" s="14">
        <v>45078</v>
      </c>
      <c r="F188" s="14">
        <v>45398</v>
      </c>
      <c r="G188" s="15">
        <v>0.95</v>
      </c>
      <c r="H188" s="16" t="s">
        <v>365</v>
      </c>
      <c r="I188" s="17">
        <v>67900000</v>
      </c>
      <c r="J188" s="17">
        <v>34273333</v>
      </c>
      <c r="K188" s="12">
        <v>76</v>
      </c>
      <c r="L188" s="13">
        <v>102173333</v>
      </c>
      <c r="M188" s="18">
        <f>+VLOOKUP(B188,[1]Hoja6!$L$4:$M$537,2,0)</f>
        <v>67900000</v>
      </c>
      <c r="N188" s="18">
        <f>+L188-M188</f>
        <v>34273333</v>
      </c>
      <c r="O188" s="15">
        <f>+M188/L188</f>
        <v>0.66455696419338695</v>
      </c>
      <c r="P188" s="16" t="s">
        <v>21</v>
      </c>
    </row>
    <row r="189" spans="1:16" s="16" customFormat="1">
      <c r="A189" s="11">
        <v>2023</v>
      </c>
      <c r="B189" s="11">
        <v>427</v>
      </c>
      <c r="C189" s="12" t="s">
        <v>366</v>
      </c>
      <c r="D189" s="12" t="s">
        <v>367</v>
      </c>
      <c r="E189" s="14">
        <v>45084</v>
      </c>
      <c r="F189" s="14">
        <v>45412</v>
      </c>
      <c r="G189" s="15">
        <v>0.9</v>
      </c>
      <c r="H189" s="16" t="s">
        <v>368</v>
      </c>
      <c r="I189" s="17">
        <v>183400000</v>
      </c>
      <c r="J189" s="17">
        <v>75258191</v>
      </c>
      <c r="K189" s="12">
        <v>57</v>
      </c>
      <c r="L189" s="13">
        <v>258658191</v>
      </c>
      <c r="M189" s="18">
        <f>+VLOOKUP(B189,[1]Hoja6!$L$4:$M$537,2,0)</f>
        <v>207274094</v>
      </c>
      <c r="N189" s="18">
        <f>+L189-M189</f>
        <v>51384097</v>
      </c>
      <c r="O189" s="15">
        <f>+M189/L189</f>
        <v>0.8013436311398312</v>
      </c>
      <c r="P189" s="16" t="s">
        <v>21</v>
      </c>
    </row>
    <row r="190" spans="1:16" s="16" customFormat="1">
      <c r="A190" s="11">
        <v>2023</v>
      </c>
      <c r="B190" s="11">
        <v>432</v>
      </c>
      <c r="C190" s="12" t="s">
        <v>17</v>
      </c>
      <c r="D190" s="12" t="s">
        <v>369</v>
      </c>
      <c r="E190" s="14">
        <v>45169</v>
      </c>
      <c r="F190" s="14">
        <v>45412</v>
      </c>
      <c r="G190" s="15">
        <v>0.9</v>
      </c>
      <c r="H190" s="16" t="s">
        <v>370</v>
      </c>
      <c r="I190" s="17">
        <v>400000000</v>
      </c>
      <c r="J190" s="17">
        <v>0</v>
      </c>
      <c r="K190" s="12">
        <v>0</v>
      </c>
      <c r="L190" s="13">
        <v>400000000</v>
      </c>
      <c r="M190" s="18">
        <f>+VLOOKUP(B190,[1]Hoja6!$L$4:$M$537,2,0)</f>
        <v>220000000</v>
      </c>
      <c r="N190" s="18">
        <f>+L190-M190</f>
        <v>180000000</v>
      </c>
      <c r="O190" s="15">
        <f>+M190/L190</f>
        <v>0.55000000000000004</v>
      </c>
      <c r="P190" s="16" t="s">
        <v>21</v>
      </c>
    </row>
    <row r="191" spans="1:16" s="16" customFormat="1">
      <c r="A191" s="11">
        <v>2023</v>
      </c>
      <c r="B191" s="11">
        <v>433</v>
      </c>
      <c r="C191" s="12" t="s">
        <v>30</v>
      </c>
      <c r="D191" s="12" t="s">
        <v>371</v>
      </c>
      <c r="E191" s="14">
        <v>45098</v>
      </c>
      <c r="F191" s="14">
        <v>45397</v>
      </c>
      <c r="G191" s="15">
        <v>0.98</v>
      </c>
      <c r="H191" s="16" t="s">
        <v>372</v>
      </c>
      <c r="I191" s="17">
        <v>485810000</v>
      </c>
      <c r="J191" s="17">
        <v>0</v>
      </c>
      <c r="K191" s="12">
        <v>85</v>
      </c>
      <c r="L191" s="13">
        <v>485810000</v>
      </c>
      <c r="M191" s="18">
        <f>+VLOOKUP(B191,[1]Hoja6!$L$4:$M$537,2,0)</f>
        <v>461519500</v>
      </c>
      <c r="N191" s="18">
        <f>+L191-M191</f>
        <v>24290500</v>
      </c>
      <c r="O191" s="15">
        <f>+M191/L191</f>
        <v>0.95</v>
      </c>
      <c r="P191" s="16" t="s">
        <v>21</v>
      </c>
    </row>
    <row r="192" spans="1:16" s="16" customFormat="1">
      <c r="A192" s="11">
        <v>2023</v>
      </c>
      <c r="B192" s="11">
        <v>468</v>
      </c>
      <c r="C192" s="12" t="s">
        <v>55</v>
      </c>
      <c r="D192" s="12" t="s">
        <v>373</v>
      </c>
      <c r="E192" s="14">
        <v>45118</v>
      </c>
      <c r="F192" s="14">
        <v>45392</v>
      </c>
      <c r="G192" s="15">
        <v>0.96350364963503654</v>
      </c>
      <c r="H192" s="16" t="s">
        <v>374</v>
      </c>
      <c r="I192" s="17">
        <v>19188000</v>
      </c>
      <c r="J192" s="17">
        <v>9594000</v>
      </c>
      <c r="K192" s="12">
        <v>90</v>
      </c>
      <c r="L192" s="13">
        <v>28782000</v>
      </c>
      <c r="M192" s="18">
        <f>+VLOOKUP(B192,[1]Hoja6!$L$4:$M$537,2,0)</f>
        <v>24518000</v>
      </c>
      <c r="N192" s="18">
        <f>+L192-M192</f>
        <v>4264000</v>
      </c>
      <c r="O192" s="15">
        <f>+M192/L192</f>
        <v>0.85185185185185186</v>
      </c>
      <c r="P192" s="16" t="s">
        <v>21</v>
      </c>
    </row>
    <row r="193" spans="1:16" s="16" customFormat="1">
      <c r="A193" s="11">
        <v>2023</v>
      </c>
      <c r="B193" s="11">
        <v>472</v>
      </c>
      <c r="C193" s="12" t="s">
        <v>55</v>
      </c>
      <c r="D193" s="12" t="s">
        <v>375</v>
      </c>
      <c r="E193" s="14">
        <v>45111</v>
      </c>
      <c r="F193" s="14">
        <v>45384</v>
      </c>
      <c r="G193" s="15">
        <v>0.9926739926739927</v>
      </c>
      <c r="H193" s="16" t="s">
        <v>376</v>
      </c>
      <c r="I193" s="17">
        <v>14352000</v>
      </c>
      <c r="J193" s="17">
        <v>7176000</v>
      </c>
      <c r="K193" s="12">
        <v>90</v>
      </c>
      <c r="L193" s="13">
        <v>21528000</v>
      </c>
      <c r="M193" s="18">
        <f>+VLOOKUP(B193,[1]Hoja6!$L$4:$M$537,2,0)</f>
        <v>18896800</v>
      </c>
      <c r="N193" s="18">
        <f>+L193-M193</f>
        <v>2631200</v>
      </c>
      <c r="O193" s="15">
        <f>+M193/L193</f>
        <v>0.87777777777777777</v>
      </c>
      <c r="P193" s="16" t="s">
        <v>21</v>
      </c>
    </row>
    <row r="194" spans="1:16" s="16" customFormat="1">
      <c r="A194" s="11">
        <v>2023</v>
      </c>
      <c r="B194" s="11">
        <v>476</v>
      </c>
      <c r="C194" s="12" t="s">
        <v>55</v>
      </c>
      <c r="D194" s="12" t="s">
        <v>377</v>
      </c>
      <c r="E194" s="14">
        <v>45111</v>
      </c>
      <c r="F194" s="14">
        <v>45385</v>
      </c>
      <c r="G194" s="15">
        <v>0.98905109489051091</v>
      </c>
      <c r="H194" s="16" t="s">
        <v>378</v>
      </c>
      <c r="I194" s="17">
        <v>11286000</v>
      </c>
      <c r="J194" s="17">
        <v>5643000</v>
      </c>
      <c r="K194" s="12">
        <v>90</v>
      </c>
      <c r="L194" s="13">
        <v>16929000</v>
      </c>
      <c r="M194" s="18">
        <f>+VLOOKUP(B194,[1]Hoja6!$L$4:$M$537,2,0)</f>
        <v>14859900</v>
      </c>
      <c r="N194" s="18">
        <f>+L194-M194</f>
        <v>2069100</v>
      </c>
      <c r="O194" s="15">
        <f>+M194/L194</f>
        <v>0.87777777777777777</v>
      </c>
      <c r="P194" s="16" t="s">
        <v>21</v>
      </c>
    </row>
    <row r="195" spans="1:16" s="16" customFormat="1">
      <c r="A195" s="11">
        <v>2023</v>
      </c>
      <c r="B195" s="11">
        <v>480</v>
      </c>
      <c r="C195" s="12" t="s">
        <v>17</v>
      </c>
      <c r="D195" s="12" t="s">
        <v>379</v>
      </c>
      <c r="E195" s="14">
        <v>45131</v>
      </c>
      <c r="F195" s="14">
        <v>45389</v>
      </c>
      <c r="G195" s="15">
        <v>1</v>
      </c>
      <c r="H195" s="16" t="s">
        <v>380</v>
      </c>
      <c r="I195" s="17">
        <v>2750500000</v>
      </c>
      <c r="J195" s="17">
        <v>0</v>
      </c>
      <c r="K195" s="12">
        <v>15</v>
      </c>
      <c r="L195" s="13">
        <v>2750500000</v>
      </c>
      <c r="M195" s="18">
        <f>+VLOOKUP(B195,[1]Hoja6!$L$4:$M$537,2,0)</f>
        <v>1375250000</v>
      </c>
      <c r="N195" s="18">
        <f>+L195-M195</f>
        <v>1375250000</v>
      </c>
      <c r="O195" s="15">
        <f>+M195/L195</f>
        <v>0.5</v>
      </c>
      <c r="P195" s="16" t="s">
        <v>21</v>
      </c>
    </row>
    <row r="196" spans="1:16" s="16" customFormat="1">
      <c r="A196" s="11">
        <v>2023</v>
      </c>
      <c r="B196" s="11">
        <v>502</v>
      </c>
      <c r="C196" s="12" t="s">
        <v>55</v>
      </c>
      <c r="D196" s="12" t="s">
        <v>377</v>
      </c>
      <c r="E196" s="14">
        <v>45112</v>
      </c>
      <c r="F196" s="14">
        <v>45386</v>
      </c>
      <c r="G196" s="15">
        <v>0.98540145985401462</v>
      </c>
      <c r="H196" s="16" t="s">
        <v>381</v>
      </c>
      <c r="I196" s="17">
        <v>11286000</v>
      </c>
      <c r="J196" s="17">
        <v>5643000</v>
      </c>
      <c r="K196" s="12">
        <v>90</v>
      </c>
      <c r="L196" s="13">
        <v>16929000</v>
      </c>
      <c r="M196" s="18">
        <v>14797200</v>
      </c>
      <c r="N196" s="18">
        <f>+L196-M196</f>
        <v>2131800</v>
      </c>
      <c r="O196" s="15">
        <f>+M196/L196</f>
        <v>0.87407407407407411</v>
      </c>
      <c r="P196" s="16" t="s">
        <v>21</v>
      </c>
    </row>
    <row r="197" spans="1:16" s="16" customFormat="1">
      <c r="A197" s="11">
        <v>2023</v>
      </c>
      <c r="B197" s="11">
        <v>503</v>
      </c>
      <c r="C197" s="12" t="s">
        <v>44</v>
      </c>
      <c r="D197" s="12" t="s">
        <v>382</v>
      </c>
      <c r="E197" s="14">
        <v>45111</v>
      </c>
      <c r="F197" s="14">
        <v>45385</v>
      </c>
      <c r="G197" s="15">
        <v>0.98905109489051091</v>
      </c>
      <c r="H197" s="16" t="s">
        <v>383</v>
      </c>
      <c r="I197" s="17">
        <v>27096000</v>
      </c>
      <c r="J197" s="17">
        <v>13548000</v>
      </c>
      <c r="K197" s="12">
        <v>90</v>
      </c>
      <c r="L197" s="13">
        <v>40644000</v>
      </c>
      <c r="M197" s="18">
        <f>+VLOOKUP(B197,[1]Hoja6!$L$4:$M$537,2,0)</f>
        <v>35525866</v>
      </c>
      <c r="N197" s="18">
        <f>+L197-M197</f>
        <v>5118134</v>
      </c>
      <c r="O197" s="15">
        <f>+M197/L197</f>
        <v>0.87407405767148905</v>
      </c>
      <c r="P197" s="16" t="s">
        <v>21</v>
      </c>
    </row>
    <row r="198" spans="1:16" s="16" customFormat="1">
      <c r="A198" s="11">
        <v>2023</v>
      </c>
      <c r="B198" s="11">
        <v>508</v>
      </c>
      <c r="C198" s="12" t="s">
        <v>384</v>
      </c>
      <c r="D198" s="12" t="s">
        <v>385</v>
      </c>
      <c r="E198" s="14">
        <v>45201</v>
      </c>
      <c r="F198" s="14">
        <v>45537</v>
      </c>
      <c r="G198" s="15">
        <v>0.14000000000000001</v>
      </c>
      <c r="H198" s="16" t="s">
        <v>386</v>
      </c>
      <c r="I198" s="17">
        <v>6220523869</v>
      </c>
      <c r="J198" s="17">
        <v>0</v>
      </c>
      <c r="K198" s="12">
        <v>0</v>
      </c>
      <c r="L198" s="13">
        <v>6220523869</v>
      </c>
      <c r="M198" s="18">
        <f>+VLOOKUP(B198,[1]Hoja6!$L$4:$M$537,2,0)</f>
        <v>44386358</v>
      </c>
      <c r="N198" s="18">
        <f>+L198-M198</f>
        <v>6176137511</v>
      </c>
      <c r="O198" s="15">
        <f>+M198/L198</f>
        <v>7.1354694451378209E-3</v>
      </c>
      <c r="P198" s="16" t="s">
        <v>21</v>
      </c>
    </row>
    <row r="199" spans="1:16" s="16" customFormat="1">
      <c r="A199" s="11">
        <v>2023</v>
      </c>
      <c r="B199" s="11">
        <v>510</v>
      </c>
      <c r="C199" s="12" t="s">
        <v>387</v>
      </c>
      <c r="D199" s="12" t="s">
        <v>388</v>
      </c>
      <c r="E199" s="14">
        <v>45201</v>
      </c>
      <c r="F199" s="14">
        <v>45536</v>
      </c>
      <c r="G199" s="15">
        <v>0.14000000000000001</v>
      </c>
      <c r="H199" s="16" t="s">
        <v>389</v>
      </c>
      <c r="I199" s="17">
        <v>894488597</v>
      </c>
      <c r="J199" s="17">
        <v>0</v>
      </c>
      <c r="K199" s="12">
        <v>0</v>
      </c>
      <c r="L199" s="13">
        <v>894488597</v>
      </c>
      <c r="M199" s="18">
        <f>+VLOOKUP(B199,[1]Hoja6!$L$4:$M$537,2,0)</f>
        <v>6350869</v>
      </c>
      <c r="N199" s="18">
        <f>+L199-M199</f>
        <v>888137728</v>
      </c>
      <c r="O199" s="15">
        <f>+M199/L199</f>
        <v>7.099999956735055E-3</v>
      </c>
      <c r="P199" s="16" t="s">
        <v>21</v>
      </c>
    </row>
    <row r="200" spans="1:16" s="16" customFormat="1">
      <c r="A200" s="11">
        <v>2023</v>
      </c>
      <c r="B200" s="11">
        <v>511</v>
      </c>
      <c r="C200" s="12" t="s">
        <v>384</v>
      </c>
      <c r="D200" s="12" t="s">
        <v>390</v>
      </c>
      <c r="E200" s="14">
        <v>45173</v>
      </c>
      <c r="F200" s="14">
        <v>45427</v>
      </c>
      <c r="G200" s="15">
        <v>0.54</v>
      </c>
      <c r="H200" s="16" t="s">
        <v>391</v>
      </c>
      <c r="I200" s="17">
        <v>1618125318</v>
      </c>
      <c r="J200" s="17">
        <v>0</v>
      </c>
      <c r="K200" s="12">
        <v>53</v>
      </c>
      <c r="L200" s="13">
        <v>1618125318</v>
      </c>
      <c r="M200" s="18">
        <f>+VLOOKUP(B200,[1]Hoja6!$L$4:$M$537,2,0)</f>
        <v>596907558</v>
      </c>
      <c r="N200" s="18">
        <f>+L200-M200</f>
        <v>1021217760</v>
      </c>
      <c r="O200" s="15">
        <f>+M200/L200</f>
        <v>0.36888833723816689</v>
      </c>
      <c r="P200" s="16" t="s">
        <v>21</v>
      </c>
    </row>
    <row r="201" spans="1:16" s="16" customFormat="1">
      <c r="A201" s="11">
        <v>2023</v>
      </c>
      <c r="B201" s="11">
        <v>513</v>
      </c>
      <c r="C201" s="12" t="s">
        <v>387</v>
      </c>
      <c r="D201" s="12" t="s">
        <v>392</v>
      </c>
      <c r="E201" s="14">
        <v>45173</v>
      </c>
      <c r="F201" s="14">
        <v>45427</v>
      </c>
      <c r="G201" s="15">
        <v>0.54</v>
      </c>
      <c r="H201" s="16" t="s">
        <v>393</v>
      </c>
      <c r="I201" s="17">
        <v>195874595</v>
      </c>
      <c r="J201" s="17">
        <v>0</v>
      </c>
      <c r="K201" s="12">
        <v>53</v>
      </c>
      <c r="L201" s="13">
        <v>195874595</v>
      </c>
      <c r="M201" s="18">
        <f>+VLOOKUP(B201,[1]Hoja6!$L$4:$M$537,2,0)</f>
        <v>65049953</v>
      </c>
      <c r="N201" s="18">
        <f>+L201-M201</f>
        <v>130824642</v>
      </c>
      <c r="O201" s="15">
        <f>+M201/L201</f>
        <v>0.33210000000255263</v>
      </c>
      <c r="P201" s="16" t="s">
        <v>21</v>
      </c>
    </row>
    <row r="202" spans="1:16" s="16" customFormat="1">
      <c r="A202" s="11">
        <v>2023</v>
      </c>
      <c r="B202" s="11">
        <v>514</v>
      </c>
      <c r="C202" s="12" t="s">
        <v>384</v>
      </c>
      <c r="D202" s="12" t="s">
        <v>394</v>
      </c>
      <c r="E202" s="14">
        <v>45156</v>
      </c>
      <c r="F202" s="14">
        <v>45521</v>
      </c>
      <c r="G202" s="15">
        <v>0.18</v>
      </c>
      <c r="H202" s="16" t="s">
        <v>395</v>
      </c>
      <c r="I202" s="17">
        <v>4197534804</v>
      </c>
      <c r="J202" s="17">
        <v>0</v>
      </c>
      <c r="K202" s="12">
        <v>0</v>
      </c>
      <c r="L202" s="13">
        <v>4197534804</v>
      </c>
      <c r="M202" s="18">
        <v>0</v>
      </c>
      <c r="N202" s="18">
        <f>+L202-M202</f>
        <v>4197534804</v>
      </c>
      <c r="O202" s="15">
        <f>+M202/L202</f>
        <v>0</v>
      </c>
      <c r="P202" s="16" t="s">
        <v>21</v>
      </c>
    </row>
    <row r="203" spans="1:16" s="16" customFormat="1">
      <c r="A203" s="11">
        <v>2023</v>
      </c>
      <c r="B203" s="11">
        <v>515</v>
      </c>
      <c r="C203" s="12" t="s">
        <v>356</v>
      </c>
      <c r="D203" s="12" t="s">
        <v>396</v>
      </c>
      <c r="E203" s="14">
        <v>45163</v>
      </c>
      <c r="F203" s="14">
        <v>45467</v>
      </c>
      <c r="G203" s="15">
        <v>0.55000000000000004</v>
      </c>
      <c r="H203" s="16" t="s">
        <v>397</v>
      </c>
      <c r="I203" s="17">
        <v>22000000</v>
      </c>
      <c r="J203" s="17">
        <v>0</v>
      </c>
      <c r="K203" s="12">
        <v>0</v>
      </c>
      <c r="L203" s="13">
        <v>22000000</v>
      </c>
      <c r="M203" s="18">
        <f>+VLOOKUP(B203,[1]Hoja6!$L$4:$M$537,2,0)</f>
        <v>12071090</v>
      </c>
      <c r="N203" s="18">
        <f>+L203-M203</f>
        <v>9928910</v>
      </c>
      <c r="O203" s="15">
        <f>+M203/L203</f>
        <v>0.54868590909090909</v>
      </c>
      <c r="P203" s="16" t="s">
        <v>21</v>
      </c>
    </row>
    <row r="204" spans="1:16" s="16" customFormat="1">
      <c r="A204" s="11">
        <v>2023</v>
      </c>
      <c r="B204" s="11">
        <v>516</v>
      </c>
      <c r="C204" s="12" t="s">
        <v>387</v>
      </c>
      <c r="D204" s="12" t="s">
        <v>398</v>
      </c>
      <c r="E204" s="14">
        <v>45224</v>
      </c>
      <c r="F204" s="14">
        <v>45589</v>
      </c>
      <c r="G204" s="15">
        <v>0.18</v>
      </c>
      <c r="H204" s="16" t="s">
        <v>399</v>
      </c>
      <c r="I204" s="17">
        <v>704160952</v>
      </c>
      <c r="J204" s="17">
        <v>0</v>
      </c>
      <c r="K204" s="12">
        <v>0</v>
      </c>
      <c r="L204" s="13">
        <v>704160952</v>
      </c>
      <c r="M204" s="18">
        <v>0</v>
      </c>
      <c r="N204" s="18">
        <f>+L204-M204</f>
        <v>704160952</v>
      </c>
      <c r="O204" s="15">
        <f>+M204/L204</f>
        <v>0</v>
      </c>
      <c r="P204" s="16" t="s">
        <v>21</v>
      </c>
    </row>
    <row r="205" spans="1:16" s="16" customFormat="1">
      <c r="A205" s="11">
        <v>2023</v>
      </c>
      <c r="B205" s="11">
        <v>517</v>
      </c>
      <c r="C205" s="12" t="s">
        <v>384</v>
      </c>
      <c r="D205" s="12" t="s">
        <v>400</v>
      </c>
      <c r="E205" s="14">
        <v>45216</v>
      </c>
      <c r="F205" s="14">
        <v>45946</v>
      </c>
      <c r="G205" s="15">
        <v>7.0000000000000007E-2</v>
      </c>
      <c r="H205" s="16" t="s">
        <v>401</v>
      </c>
      <c r="I205" s="17">
        <v>24093854366</v>
      </c>
      <c r="J205" s="17">
        <v>0</v>
      </c>
      <c r="K205" s="12">
        <v>0</v>
      </c>
      <c r="L205" s="13">
        <v>24093854366</v>
      </c>
      <c r="M205" s="18">
        <f>+VLOOKUP(B205,[1]Hoja6!$L$4:$M$537,2,0)</f>
        <v>876312755</v>
      </c>
      <c r="N205" s="18">
        <f>+L205-M205</f>
        <v>23217541611</v>
      </c>
      <c r="O205" s="15">
        <f>+M205/L205</f>
        <v>3.6370799859926403E-2</v>
      </c>
      <c r="P205" s="16" t="s">
        <v>21</v>
      </c>
    </row>
    <row r="206" spans="1:16" s="16" customFormat="1">
      <c r="A206" s="11">
        <v>2023</v>
      </c>
      <c r="B206" s="11">
        <v>519</v>
      </c>
      <c r="C206" s="12" t="s">
        <v>356</v>
      </c>
      <c r="D206" s="12" t="s">
        <v>402</v>
      </c>
      <c r="E206" s="14">
        <v>45181</v>
      </c>
      <c r="F206" s="14">
        <v>45393</v>
      </c>
      <c r="G206" s="15">
        <v>0.87</v>
      </c>
      <c r="H206" s="16" t="s">
        <v>403</v>
      </c>
      <c r="I206" s="17">
        <v>1710100000</v>
      </c>
      <c r="J206" s="17">
        <v>20139643</v>
      </c>
      <c r="K206" s="12">
        <v>0</v>
      </c>
      <c r="L206" s="13">
        <v>1730239643</v>
      </c>
      <c r="M206" s="18">
        <f>+VLOOKUP(B206,[1]Hoja6!$L$4:$M$537,2,0)</f>
        <v>1136673420</v>
      </c>
      <c r="N206" s="18">
        <f>+L206-M206</f>
        <v>593566223</v>
      </c>
      <c r="O206" s="15">
        <f>+M206/L206</f>
        <v>0.65694565755594581</v>
      </c>
      <c r="P206" s="16" t="s">
        <v>21</v>
      </c>
    </row>
    <row r="207" spans="1:16" s="16" customFormat="1">
      <c r="A207" s="11">
        <v>2023</v>
      </c>
      <c r="B207" s="11">
        <v>520</v>
      </c>
      <c r="C207" s="12" t="s">
        <v>387</v>
      </c>
      <c r="D207" s="12" t="s">
        <v>404</v>
      </c>
      <c r="E207" s="14">
        <v>45216</v>
      </c>
      <c r="F207" s="14">
        <v>45913</v>
      </c>
      <c r="G207" s="15">
        <v>7.0000000000000007E-2</v>
      </c>
      <c r="H207" s="16" t="s">
        <v>405</v>
      </c>
      <c r="I207" s="17">
        <v>2990907634</v>
      </c>
      <c r="J207" s="17">
        <v>0</v>
      </c>
      <c r="K207" s="12">
        <v>0</v>
      </c>
      <c r="L207" s="13">
        <v>2990907634</v>
      </c>
      <c r="M207" s="18">
        <f>+VLOOKUP(B207,[1]Hoja6!$L$4:$M$537,2,0)</f>
        <v>108749400</v>
      </c>
      <c r="N207" s="18">
        <f>+L207-M207</f>
        <v>2882158234</v>
      </c>
      <c r="O207" s="15">
        <f>+M207/L207</f>
        <v>3.6359999474326797E-2</v>
      </c>
      <c r="P207" s="16" t="s">
        <v>21</v>
      </c>
    </row>
    <row r="208" spans="1:16" s="16" customFormat="1">
      <c r="A208" s="11">
        <v>2023</v>
      </c>
      <c r="B208" s="11">
        <v>521</v>
      </c>
      <c r="C208" s="12" t="s">
        <v>356</v>
      </c>
      <c r="D208" s="12" t="s">
        <v>406</v>
      </c>
      <c r="E208" s="14">
        <v>45194</v>
      </c>
      <c r="F208" s="14">
        <v>45528</v>
      </c>
      <c r="G208" s="15">
        <v>0.84</v>
      </c>
      <c r="H208" s="16" t="s">
        <v>407</v>
      </c>
      <c r="I208" s="17">
        <v>1431000000</v>
      </c>
      <c r="J208" s="17">
        <v>0</v>
      </c>
      <c r="K208" s="12">
        <v>0</v>
      </c>
      <c r="L208" s="13">
        <v>1431000000</v>
      </c>
      <c r="M208" s="18">
        <v>0</v>
      </c>
      <c r="N208" s="18">
        <f>+L208-M208</f>
        <v>1431000000</v>
      </c>
      <c r="O208" s="15">
        <f>+M208/L208</f>
        <v>0</v>
      </c>
      <c r="P208" s="16" t="s">
        <v>21</v>
      </c>
    </row>
    <row r="209" spans="1:16" s="16" customFormat="1">
      <c r="A209" s="11">
        <v>2023</v>
      </c>
      <c r="B209" s="11">
        <v>523</v>
      </c>
      <c r="C209" s="12" t="s">
        <v>408</v>
      </c>
      <c r="D209" s="12" t="s">
        <v>409</v>
      </c>
      <c r="E209" s="14">
        <v>45203</v>
      </c>
      <c r="F209" s="14">
        <v>45415</v>
      </c>
      <c r="G209" s="15">
        <v>7.0000000000000007E-2</v>
      </c>
      <c r="H209" s="16" t="s">
        <v>410</v>
      </c>
      <c r="I209" s="17">
        <v>234400000</v>
      </c>
      <c r="J209" s="17">
        <v>9336700</v>
      </c>
      <c r="K209" s="12">
        <v>30</v>
      </c>
      <c r="L209" s="13">
        <v>243736700</v>
      </c>
      <c r="M209" s="18">
        <v>0</v>
      </c>
      <c r="N209" s="18">
        <f>+L209-M209</f>
        <v>243736700</v>
      </c>
      <c r="O209" s="15">
        <f>+M209/L209</f>
        <v>0</v>
      </c>
      <c r="P209" s="16" t="s">
        <v>21</v>
      </c>
    </row>
    <row r="210" spans="1:16" s="16" customFormat="1">
      <c r="A210" s="11">
        <v>2023</v>
      </c>
      <c r="B210" s="11">
        <v>525</v>
      </c>
      <c r="C210" s="12" t="s">
        <v>356</v>
      </c>
      <c r="D210" s="12" t="s">
        <v>411</v>
      </c>
      <c r="E210" s="14">
        <v>45211</v>
      </c>
      <c r="F210" s="14">
        <v>45515</v>
      </c>
      <c r="G210" s="15">
        <v>0.98</v>
      </c>
      <c r="H210" s="16" t="s">
        <v>412</v>
      </c>
      <c r="I210" s="17">
        <v>573400000</v>
      </c>
      <c r="J210" s="17">
        <v>30000000</v>
      </c>
      <c r="K210" s="12">
        <v>0</v>
      </c>
      <c r="L210" s="13">
        <v>603400000</v>
      </c>
      <c r="M210" s="18">
        <f>+VLOOKUP(B210,[1]Hoja6!$L$4:$M$537,2,0)</f>
        <v>407130909</v>
      </c>
      <c r="N210" s="18">
        <f>+L210-M210</f>
        <v>196269091</v>
      </c>
      <c r="O210" s="15">
        <f>+M210/L210</f>
        <v>0.67472805601590979</v>
      </c>
      <c r="P210" s="16" t="s">
        <v>21</v>
      </c>
    </row>
    <row r="211" spans="1:16" s="16" customFormat="1">
      <c r="A211" s="11">
        <v>2023</v>
      </c>
      <c r="B211" s="11">
        <v>526</v>
      </c>
      <c r="C211" s="12" t="s">
        <v>384</v>
      </c>
      <c r="D211" s="12" t="s">
        <v>413</v>
      </c>
      <c r="E211" s="14">
        <v>45244</v>
      </c>
      <c r="F211" s="14">
        <v>45412</v>
      </c>
      <c r="G211" s="15">
        <v>0.9</v>
      </c>
      <c r="H211" s="16" t="s">
        <v>414</v>
      </c>
      <c r="I211" s="17">
        <v>400000000</v>
      </c>
      <c r="J211" s="17">
        <v>0</v>
      </c>
      <c r="K211" s="12">
        <v>0</v>
      </c>
      <c r="L211" s="13">
        <v>400000000</v>
      </c>
      <c r="M211" s="18">
        <f>+VLOOKUP(B211,[1]Hoja6!$L$4:$M$537,2,0)</f>
        <v>244721085</v>
      </c>
      <c r="N211" s="18">
        <f>+L211-M211</f>
        <v>155278915</v>
      </c>
      <c r="O211" s="15">
        <f>+M211/L211</f>
        <v>0.61180271249999996</v>
      </c>
      <c r="P211" s="16" t="s">
        <v>21</v>
      </c>
    </row>
    <row r="212" spans="1:16" s="16" customFormat="1">
      <c r="A212" s="11">
        <v>2023</v>
      </c>
      <c r="B212" s="11">
        <v>527</v>
      </c>
      <c r="C212" s="12" t="s">
        <v>356</v>
      </c>
      <c r="D212" s="12" t="s">
        <v>415</v>
      </c>
      <c r="E212" s="14">
        <v>45264</v>
      </c>
      <c r="F212" s="14">
        <v>45568</v>
      </c>
      <c r="G212" s="15">
        <v>0.08</v>
      </c>
      <c r="H212" s="16" t="s">
        <v>416</v>
      </c>
      <c r="I212" s="17">
        <v>1070000000</v>
      </c>
      <c r="J212" s="17">
        <v>0</v>
      </c>
      <c r="K212" s="12">
        <v>0</v>
      </c>
      <c r="L212" s="13">
        <v>1070000000</v>
      </c>
      <c r="M212" s="18">
        <v>0</v>
      </c>
      <c r="N212" s="18">
        <f>+L212-M212</f>
        <v>1070000000</v>
      </c>
      <c r="O212" s="15">
        <f>+M212/L212</f>
        <v>0</v>
      </c>
      <c r="P212" s="16" t="s">
        <v>21</v>
      </c>
    </row>
    <row r="213" spans="1:16" s="16" customFormat="1">
      <c r="A213" s="11">
        <v>2023</v>
      </c>
      <c r="B213" s="11">
        <v>528</v>
      </c>
      <c r="C213" s="12" t="s">
        <v>366</v>
      </c>
      <c r="D213" s="12" t="s">
        <v>417</v>
      </c>
      <c r="E213" s="14">
        <v>45245</v>
      </c>
      <c r="F213" s="14">
        <v>45400</v>
      </c>
      <c r="G213" s="15">
        <v>0.7</v>
      </c>
      <c r="H213" s="16" t="s">
        <v>418</v>
      </c>
      <c r="I213" s="17">
        <v>266903925</v>
      </c>
      <c r="J213" s="17">
        <v>0</v>
      </c>
      <c r="K213" s="12">
        <v>0</v>
      </c>
      <c r="L213" s="13">
        <v>266903925</v>
      </c>
      <c r="M213" s="18">
        <v>0</v>
      </c>
      <c r="N213" s="18">
        <f>+L213-M213</f>
        <v>266903925</v>
      </c>
      <c r="O213" s="15">
        <f>+M213/L213</f>
        <v>0</v>
      </c>
      <c r="P213" s="16" t="s">
        <v>21</v>
      </c>
    </row>
    <row r="214" spans="1:16" s="16" customFormat="1" ht="15" customHeight="1">
      <c r="A214" s="11">
        <v>2023</v>
      </c>
      <c r="B214" s="11">
        <v>529</v>
      </c>
      <c r="C214" s="12" t="s">
        <v>55</v>
      </c>
      <c r="D214" s="12" t="s">
        <v>419</v>
      </c>
      <c r="E214" s="14">
        <v>45247</v>
      </c>
      <c r="F214" s="14">
        <v>45412</v>
      </c>
      <c r="G214" s="15">
        <v>0.81818181818181823</v>
      </c>
      <c r="H214" s="16" t="s">
        <v>420</v>
      </c>
      <c r="I214" s="17">
        <v>18000000</v>
      </c>
      <c r="J214" s="17">
        <v>3866667</v>
      </c>
      <c r="K214" s="12">
        <v>29</v>
      </c>
      <c r="L214" s="13">
        <v>21866667</v>
      </c>
      <c r="M214" s="18">
        <f>+VLOOKUP(B214,[1]Hoja6!$L$4:$M$537,2,0)</f>
        <v>13866667</v>
      </c>
      <c r="N214" s="18">
        <f>+L214-M214</f>
        <v>8000000</v>
      </c>
      <c r="O214" s="15">
        <f>+M214/L214</f>
        <v>0.63414634704045203</v>
      </c>
      <c r="P214" s="16" t="s">
        <v>21</v>
      </c>
    </row>
    <row r="215" spans="1:16" s="16" customFormat="1" ht="15" customHeight="1">
      <c r="A215" s="11">
        <v>2023</v>
      </c>
      <c r="B215" s="11">
        <v>530</v>
      </c>
      <c r="C215" s="12" t="s">
        <v>44</v>
      </c>
      <c r="D215" s="12" t="s">
        <v>421</v>
      </c>
      <c r="E215" s="14">
        <v>45250</v>
      </c>
      <c r="F215" s="14">
        <v>45412</v>
      </c>
      <c r="G215" s="15">
        <v>0.81481481481481477</v>
      </c>
      <c r="H215" s="16" t="s">
        <v>422</v>
      </c>
      <c r="I215" s="17">
        <v>29100000</v>
      </c>
      <c r="J215" s="17">
        <v>14550000</v>
      </c>
      <c r="K215" s="12">
        <v>45</v>
      </c>
      <c r="L215" s="13">
        <v>43650000</v>
      </c>
      <c r="M215" s="18">
        <f>+VLOOKUP(B215,[1]Hoja6!$L$4:$M$537,2,0)</f>
        <v>32656667</v>
      </c>
      <c r="N215" s="18">
        <f>+L215-M215</f>
        <v>10993333</v>
      </c>
      <c r="O215" s="15">
        <f>+M215/L215</f>
        <v>0.74814815578465066</v>
      </c>
      <c r="P215" s="16" t="s">
        <v>21</v>
      </c>
    </row>
    <row r="216" spans="1:16" s="16" customFormat="1">
      <c r="A216" s="11">
        <v>2023</v>
      </c>
      <c r="B216" s="11">
        <v>536</v>
      </c>
      <c r="C216" s="12" t="s">
        <v>340</v>
      </c>
      <c r="D216" s="12" t="s">
        <v>423</v>
      </c>
      <c r="E216" s="14">
        <v>45287</v>
      </c>
      <c r="F216" s="14">
        <v>45563</v>
      </c>
      <c r="G216" s="15">
        <v>0.35</v>
      </c>
      <c r="H216" s="16" t="s">
        <v>424</v>
      </c>
      <c r="I216" s="17">
        <v>1350000</v>
      </c>
      <c r="J216" s="17">
        <v>0</v>
      </c>
      <c r="K216" s="12">
        <v>0</v>
      </c>
      <c r="L216" s="13">
        <v>1350000</v>
      </c>
      <c r="M216" s="18">
        <v>320000</v>
      </c>
      <c r="N216" s="18">
        <f>+L216-M216</f>
        <v>1030000</v>
      </c>
      <c r="O216" s="15">
        <f>+M216/L216</f>
        <v>0.23703703703703705</v>
      </c>
      <c r="P216" s="16" t="s">
        <v>21</v>
      </c>
    </row>
    <row r="217" spans="1:16" s="16" customFormat="1" ht="15" customHeight="1">
      <c r="A217" s="11">
        <v>2023</v>
      </c>
      <c r="B217" s="11">
        <v>537</v>
      </c>
      <c r="C217" s="12" t="s">
        <v>44</v>
      </c>
      <c r="D217" s="12" t="s">
        <v>425</v>
      </c>
      <c r="E217" s="14">
        <v>45258</v>
      </c>
      <c r="F217" s="14">
        <v>45439</v>
      </c>
      <c r="G217" s="15">
        <v>0.68508287292817682</v>
      </c>
      <c r="H217" s="16" t="s">
        <v>426</v>
      </c>
      <c r="I217" s="17">
        <v>22880000</v>
      </c>
      <c r="J217" s="17">
        <v>11440000</v>
      </c>
      <c r="K217" s="12">
        <v>61</v>
      </c>
      <c r="L217" s="13">
        <v>34320000</v>
      </c>
      <c r="M217" s="18">
        <f>+VLOOKUP(B217,[1]Hoja6!$L$4:$M$537,2,0)</f>
        <v>17732000</v>
      </c>
      <c r="N217" s="18">
        <f>+L217-M217</f>
        <v>16588000</v>
      </c>
      <c r="O217" s="15">
        <f>+M217/L217</f>
        <v>0.51666666666666672</v>
      </c>
      <c r="P217" s="16" t="s">
        <v>21</v>
      </c>
    </row>
    <row r="218" spans="1:16" s="16" customFormat="1" ht="15" customHeight="1">
      <c r="A218" s="11">
        <v>2023</v>
      </c>
      <c r="B218" s="11">
        <v>539</v>
      </c>
      <c r="C218" s="12" t="s">
        <v>55</v>
      </c>
      <c r="D218" s="12" t="s">
        <v>427</v>
      </c>
      <c r="E218" s="14">
        <v>45266</v>
      </c>
      <c r="F218" s="14">
        <v>45387</v>
      </c>
      <c r="G218" s="15">
        <v>0.95867768595041325</v>
      </c>
      <c r="H218" s="16" t="s">
        <v>428</v>
      </c>
      <c r="I218" s="17">
        <v>7524000</v>
      </c>
      <c r="J218" s="17">
        <v>0</v>
      </c>
      <c r="K218" s="12">
        <v>0</v>
      </c>
      <c r="L218" s="13">
        <v>7524000</v>
      </c>
      <c r="M218" s="18">
        <f>+VLOOKUP(B218,[1]Hoja6!$L$4:$M$537,2,0)</f>
        <v>5329500</v>
      </c>
      <c r="N218" s="18">
        <f>+L218-M218</f>
        <v>2194500</v>
      </c>
      <c r="O218" s="15">
        <f>+M218/L218</f>
        <v>0.70833333333333337</v>
      </c>
      <c r="P218" s="16" t="s">
        <v>21</v>
      </c>
    </row>
    <row r="219" spans="1:16" s="16" customFormat="1" ht="15" customHeight="1">
      <c r="A219" s="11">
        <v>2023</v>
      </c>
      <c r="B219" s="11">
        <v>541</v>
      </c>
      <c r="C219" s="12" t="s">
        <v>44</v>
      </c>
      <c r="D219" s="12" t="s">
        <v>429</v>
      </c>
      <c r="E219" s="14">
        <v>45266</v>
      </c>
      <c r="F219" s="14">
        <v>45417</v>
      </c>
      <c r="G219" s="15">
        <v>0.76821192052980136</v>
      </c>
      <c r="H219" s="16" t="s">
        <v>430</v>
      </c>
      <c r="I219" s="17">
        <v>22750000</v>
      </c>
      <c r="J219" s="17">
        <v>9750000</v>
      </c>
      <c r="K219" s="12">
        <v>45</v>
      </c>
      <c r="L219" s="13">
        <v>32500000</v>
      </c>
      <c r="M219" s="18">
        <f>+VLOOKUP(B219,[1]Hoja6!$L$4:$M$537,2,0)</f>
        <v>18416667</v>
      </c>
      <c r="N219" s="18">
        <f>+L219-M219</f>
        <v>14083333</v>
      </c>
      <c r="O219" s="15">
        <f>+M219/L219</f>
        <v>0.56666667692307693</v>
      </c>
      <c r="P219" s="16" t="s">
        <v>21</v>
      </c>
    </row>
    <row r="220" spans="1:16" s="16" customFormat="1">
      <c r="A220" s="11">
        <v>2023</v>
      </c>
      <c r="B220" s="11">
        <v>543</v>
      </c>
      <c r="C220" s="12" t="s">
        <v>384</v>
      </c>
      <c r="D220" s="12" t="s">
        <v>431</v>
      </c>
      <c r="E220" s="14">
        <v>45286</v>
      </c>
      <c r="F220" s="14">
        <v>45498</v>
      </c>
      <c r="G220" s="15">
        <v>0</v>
      </c>
      <c r="H220" s="16" t="s">
        <v>432</v>
      </c>
      <c r="I220" s="17">
        <v>1604365444</v>
      </c>
      <c r="J220" s="17">
        <v>0</v>
      </c>
      <c r="K220" s="12">
        <v>0</v>
      </c>
      <c r="L220" s="13">
        <v>1604365444</v>
      </c>
      <c r="M220" s="18">
        <v>0</v>
      </c>
      <c r="N220" s="18">
        <f>+L220-M220</f>
        <v>1604365444</v>
      </c>
      <c r="O220" s="15">
        <f>+M220/L220</f>
        <v>0</v>
      </c>
      <c r="P220" s="16" t="s">
        <v>21</v>
      </c>
    </row>
    <row r="221" spans="1:16" s="16" customFormat="1" ht="15" customHeight="1">
      <c r="A221" s="11">
        <v>2023</v>
      </c>
      <c r="B221" s="11">
        <v>544</v>
      </c>
      <c r="C221" s="12" t="s">
        <v>55</v>
      </c>
      <c r="D221" s="12" t="s">
        <v>433</v>
      </c>
      <c r="E221" s="14">
        <v>45271</v>
      </c>
      <c r="F221" s="14">
        <v>45432</v>
      </c>
      <c r="G221" s="15">
        <v>0.68944099378881984</v>
      </c>
      <c r="H221" s="16" t="s">
        <v>434</v>
      </c>
      <c r="I221" s="17">
        <v>9544500</v>
      </c>
      <c r="J221" s="17">
        <v>4999500</v>
      </c>
      <c r="K221" s="12">
        <v>55</v>
      </c>
      <c r="L221" s="13">
        <v>14544000</v>
      </c>
      <c r="M221" s="18">
        <f>+VLOOKUP(B221,[1]Hoja6!$L$4:$M$537,2,0)</f>
        <v>7272000</v>
      </c>
      <c r="N221" s="18">
        <f>+L221-M221</f>
        <v>7272000</v>
      </c>
      <c r="O221" s="15">
        <f>+M221/L221</f>
        <v>0.5</v>
      </c>
      <c r="P221" s="16" t="s">
        <v>21</v>
      </c>
    </row>
    <row r="222" spans="1:16" s="16" customFormat="1" ht="15" customHeight="1">
      <c r="A222" s="11">
        <v>2023</v>
      </c>
      <c r="B222" s="11">
        <v>545</v>
      </c>
      <c r="C222" s="12" t="s">
        <v>44</v>
      </c>
      <c r="D222" s="12" t="s">
        <v>435</v>
      </c>
      <c r="E222" s="14">
        <v>45271</v>
      </c>
      <c r="F222" s="14">
        <v>45412</v>
      </c>
      <c r="G222" s="15">
        <v>0.78723404255319152</v>
      </c>
      <c r="H222" s="16" t="s">
        <v>436</v>
      </c>
      <c r="I222" s="17">
        <v>36300000</v>
      </c>
      <c r="J222" s="17">
        <v>9900000</v>
      </c>
      <c r="K222" s="12">
        <v>30</v>
      </c>
      <c r="L222" s="13">
        <v>46200000</v>
      </c>
      <c r="M222" s="18">
        <f>+VLOOKUP(B222,[1]Hoja6!$L$4:$M$537,2,0)</f>
        <v>26400000</v>
      </c>
      <c r="N222" s="18">
        <f>+L222-M222</f>
        <v>19800000</v>
      </c>
      <c r="O222" s="15">
        <f>+M222/L222</f>
        <v>0.5714285714285714</v>
      </c>
      <c r="P222" s="16" t="s">
        <v>21</v>
      </c>
    </row>
    <row r="223" spans="1:16" s="16" customFormat="1">
      <c r="A223" s="11">
        <v>2023</v>
      </c>
      <c r="B223" s="11">
        <v>547</v>
      </c>
      <c r="C223" s="12" t="s">
        <v>22</v>
      </c>
      <c r="D223" s="12" t="s">
        <v>437</v>
      </c>
      <c r="E223" s="14">
        <v>45323</v>
      </c>
      <c r="F223" s="14">
        <v>46053</v>
      </c>
      <c r="G223" s="15">
        <v>0.08</v>
      </c>
      <c r="H223" s="16" t="s">
        <v>438</v>
      </c>
      <c r="I223" s="17">
        <v>0</v>
      </c>
      <c r="J223" s="17" t="e">
        <v>#VALUE!</v>
      </c>
      <c r="K223" s="12">
        <v>0</v>
      </c>
      <c r="L223" s="13" t="s">
        <v>439</v>
      </c>
      <c r="M223" s="19" t="s">
        <v>20</v>
      </c>
      <c r="N223" s="19" t="s">
        <v>20</v>
      </c>
      <c r="O223" s="19" t="s">
        <v>20</v>
      </c>
      <c r="P223" s="16" t="s">
        <v>21</v>
      </c>
    </row>
    <row r="224" spans="1:16" s="16" customFormat="1">
      <c r="A224" s="11">
        <v>2023</v>
      </c>
      <c r="B224" s="11">
        <v>549</v>
      </c>
      <c r="C224" s="12" t="s">
        <v>22</v>
      </c>
      <c r="D224" s="12" t="s">
        <v>437</v>
      </c>
      <c r="E224" s="14">
        <v>45323</v>
      </c>
      <c r="F224" s="14">
        <v>46053</v>
      </c>
      <c r="G224" s="15">
        <v>0.08</v>
      </c>
      <c r="H224" s="16" t="s">
        <v>440</v>
      </c>
      <c r="I224" s="17">
        <v>0</v>
      </c>
      <c r="J224" s="17" t="e">
        <v>#VALUE!</v>
      </c>
      <c r="K224" s="12">
        <v>0</v>
      </c>
      <c r="L224" s="13" t="s">
        <v>439</v>
      </c>
      <c r="M224" s="19" t="s">
        <v>20</v>
      </c>
      <c r="N224" s="19" t="s">
        <v>20</v>
      </c>
      <c r="O224" s="19" t="s">
        <v>20</v>
      </c>
      <c r="P224" s="16" t="s">
        <v>21</v>
      </c>
    </row>
    <row r="225" spans="1:16" s="16" customFormat="1">
      <c r="A225" s="11">
        <v>2023</v>
      </c>
      <c r="B225" s="11">
        <v>550</v>
      </c>
      <c r="C225" s="12" t="s">
        <v>22</v>
      </c>
      <c r="D225" s="12" t="s">
        <v>437</v>
      </c>
      <c r="E225" s="14">
        <v>45323</v>
      </c>
      <c r="F225" s="14">
        <v>46053</v>
      </c>
      <c r="G225" s="15">
        <v>0.08</v>
      </c>
      <c r="H225" s="16" t="s">
        <v>441</v>
      </c>
      <c r="I225" s="17">
        <v>0</v>
      </c>
      <c r="J225" s="17" t="e">
        <v>#VALUE!</v>
      </c>
      <c r="K225" s="12">
        <v>0</v>
      </c>
      <c r="L225" s="13" t="s">
        <v>439</v>
      </c>
      <c r="M225" s="19" t="s">
        <v>20</v>
      </c>
      <c r="N225" s="19" t="s">
        <v>20</v>
      </c>
      <c r="O225" s="19" t="s">
        <v>20</v>
      </c>
      <c r="P225" s="16" t="s">
        <v>21</v>
      </c>
    </row>
    <row r="226" spans="1:16" s="16" customFormat="1">
      <c r="A226" s="11">
        <v>2023</v>
      </c>
      <c r="B226" s="11">
        <v>552</v>
      </c>
      <c r="C226" s="12" t="s">
        <v>22</v>
      </c>
      <c r="D226" s="12" t="s">
        <v>437</v>
      </c>
      <c r="E226" s="14">
        <v>45323</v>
      </c>
      <c r="F226" s="14">
        <v>46053</v>
      </c>
      <c r="G226" s="15">
        <v>0.08</v>
      </c>
      <c r="H226" s="16" t="s">
        <v>442</v>
      </c>
      <c r="I226" s="17">
        <v>0</v>
      </c>
      <c r="J226" s="17" t="e">
        <v>#VALUE!</v>
      </c>
      <c r="K226" s="12">
        <v>0</v>
      </c>
      <c r="L226" s="13" t="s">
        <v>439</v>
      </c>
      <c r="M226" s="19" t="s">
        <v>20</v>
      </c>
      <c r="N226" s="19" t="s">
        <v>20</v>
      </c>
      <c r="O226" s="19" t="s">
        <v>20</v>
      </c>
      <c r="P226" s="16" t="s">
        <v>21</v>
      </c>
    </row>
    <row r="227" spans="1:16" s="16" customFormat="1">
      <c r="A227" s="11">
        <v>2023</v>
      </c>
      <c r="B227" s="11">
        <v>553</v>
      </c>
      <c r="C227" s="12" t="s">
        <v>22</v>
      </c>
      <c r="D227" s="12" t="s">
        <v>437</v>
      </c>
      <c r="E227" s="14">
        <v>45323</v>
      </c>
      <c r="F227" s="14">
        <v>46018</v>
      </c>
      <c r="G227" s="15">
        <v>0.08</v>
      </c>
      <c r="H227" s="16" t="s">
        <v>443</v>
      </c>
      <c r="I227" s="17">
        <v>0</v>
      </c>
      <c r="J227" s="17" t="e">
        <v>#VALUE!</v>
      </c>
      <c r="K227" s="12">
        <v>0</v>
      </c>
      <c r="L227" s="13" t="s">
        <v>439</v>
      </c>
      <c r="M227" s="19" t="s">
        <v>20</v>
      </c>
      <c r="N227" s="19" t="s">
        <v>20</v>
      </c>
      <c r="O227" s="19" t="s">
        <v>20</v>
      </c>
      <c r="P227" s="16" t="s">
        <v>21</v>
      </c>
    </row>
    <row r="228" spans="1:16" s="16" customFormat="1">
      <c r="A228" s="11">
        <v>2023</v>
      </c>
      <c r="B228" s="11">
        <v>554</v>
      </c>
      <c r="C228" s="12" t="s">
        <v>22</v>
      </c>
      <c r="D228" s="12" t="s">
        <v>437</v>
      </c>
      <c r="E228" s="14">
        <v>45323</v>
      </c>
      <c r="F228" s="14">
        <v>46018</v>
      </c>
      <c r="G228" s="15">
        <v>0.08</v>
      </c>
      <c r="H228" s="16" t="s">
        <v>444</v>
      </c>
      <c r="I228" s="17">
        <v>0</v>
      </c>
      <c r="J228" s="17" t="e">
        <v>#VALUE!</v>
      </c>
      <c r="K228" s="12">
        <v>0</v>
      </c>
      <c r="L228" s="13" t="s">
        <v>439</v>
      </c>
      <c r="M228" s="19" t="s">
        <v>20</v>
      </c>
      <c r="N228" s="19" t="s">
        <v>20</v>
      </c>
      <c r="O228" s="19" t="s">
        <v>20</v>
      </c>
      <c r="P228" s="16" t="s">
        <v>21</v>
      </c>
    </row>
    <row r="229" spans="1:16" s="16" customFormat="1">
      <c r="A229" s="11">
        <v>2023</v>
      </c>
      <c r="B229" s="11">
        <v>555</v>
      </c>
      <c r="C229" s="12" t="s">
        <v>22</v>
      </c>
      <c r="D229" s="12" t="s">
        <v>437</v>
      </c>
      <c r="E229" s="14">
        <v>45323</v>
      </c>
      <c r="F229" s="14">
        <v>46018</v>
      </c>
      <c r="G229" s="15">
        <v>0.08</v>
      </c>
      <c r="H229" s="16" t="s">
        <v>445</v>
      </c>
      <c r="I229" s="17">
        <v>0</v>
      </c>
      <c r="J229" s="17" t="e">
        <v>#VALUE!</v>
      </c>
      <c r="K229" s="12">
        <v>0</v>
      </c>
      <c r="L229" s="13" t="s">
        <v>439</v>
      </c>
      <c r="M229" s="19" t="s">
        <v>20</v>
      </c>
      <c r="N229" s="19" t="s">
        <v>20</v>
      </c>
      <c r="O229" s="19" t="s">
        <v>20</v>
      </c>
      <c r="P229" s="16" t="s">
        <v>21</v>
      </c>
    </row>
    <row r="230" spans="1:16" s="16" customFormat="1">
      <c r="A230" s="11">
        <v>2023</v>
      </c>
      <c r="B230" s="11">
        <v>556</v>
      </c>
      <c r="C230" s="12" t="s">
        <v>366</v>
      </c>
      <c r="D230" s="12" t="s">
        <v>446</v>
      </c>
      <c r="E230" s="14">
        <v>45286</v>
      </c>
      <c r="F230" s="14">
        <v>45390</v>
      </c>
      <c r="G230" s="15">
        <v>0</v>
      </c>
      <c r="H230" s="16" t="s">
        <v>447</v>
      </c>
      <c r="I230" s="17">
        <v>12000000</v>
      </c>
      <c r="J230" s="17">
        <v>0</v>
      </c>
      <c r="K230" s="12">
        <v>30</v>
      </c>
      <c r="L230" s="13">
        <v>12000000</v>
      </c>
      <c r="M230" s="18">
        <v>0</v>
      </c>
      <c r="N230" s="18">
        <f>+L230-M230</f>
        <v>12000000</v>
      </c>
      <c r="O230" s="15">
        <f>+M230/L230</f>
        <v>0</v>
      </c>
      <c r="P230" s="16" t="s">
        <v>21</v>
      </c>
    </row>
    <row r="231" spans="1:16" s="16" customFormat="1">
      <c r="A231" s="11">
        <v>2023</v>
      </c>
      <c r="B231" s="11">
        <v>557</v>
      </c>
      <c r="C231" s="12" t="s">
        <v>366</v>
      </c>
      <c r="D231" s="12" t="s">
        <v>446</v>
      </c>
      <c r="E231" s="14">
        <v>45286</v>
      </c>
      <c r="F231" s="14">
        <v>45488</v>
      </c>
      <c r="G231" s="15">
        <v>0.47</v>
      </c>
      <c r="H231" s="16" t="s">
        <v>448</v>
      </c>
      <c r="I231" s="17">
        <v>16000000</v>
      </c>
      <c r="J231" s="17">
        <v>0</v>
      </c>
      <c r="K231" s="12">
        <v>0</v>
      </c>
      <c r="L231" s="13">
        <v>16000000</v>
      </c>
      <c r="M231" s="18">
        <v>0</v>
      </c>
      <c r="N231" s="18">
        <f>+L231-M231</f>
        <v>16000000</v>
      </c>
      <c r="O231" s="15">
        <f>+M231/L231</f>
        <v>0</v>
      </c>
      <c r="P231" s="16" t="s">
        <v>21</v>
      </c>
    </row>
    <row r="232" spans="1:16" s="16" customFormat="1">
      <c r="A232" s="11">
        <v>2023</v>
      </c>
      <c r="B232" s="11">
        <v>558</v>
      </c>
      <c r="C232" s="12" t="s">
        <v>366</v>
      </c>
      <c r="D232" s="12" t="s">
        <v>446</v>
      </c>
      <c r="E232" s="14">
        <v>45286</v>
      </c>
      <c r="F232" s="14">
        <v>45488</v>
      </c>
      <c r="G232" s="15">
        <v>0.1</v>
      </c>
      <c r="H232" s="16" t="s">
        <v>448</v>
      </c>
      <c r="I232" s="17">
        <v>25000000</v>
      </c>
      <c r="J232" s="17">
        <v>0</v>
      </c>
      <c r="K232" s="12">
        <v>0</v>
      </c>
      <c r="L232" s="13">
        <v>25000000</v>
      </c>
      <c r="M232" s="18">
        <v>0</v>
      </c>
      <c r="N232" s="18">
        <f>+L232-M232</f>
        <v>25000000</v>
      </c>
      <c r="O232" s="15">
        <f>+M232/L232</f>
        <v>0</v>
      </c>
      <c r="P232" s="16" t="s">
        <v>21</v>
      </c>
    </row>
    <row r="233" spans="1:16" s="16" customFormat="1">
      <c r="A233" s="11">
        <v>2023</v>
      </c>
      <c r="B233" s="11">
        <v>559</v>
      </c>
      <c r="C233" s="12" t="s">
        <v>366</v>
      </c>
      <c r="D233" s="12" t="s">
        <v>446</v>
      </c>
      <c r="E233" s="14">
        <v>45286</v>
      </c>
      <c r="F233" s="14">
        <v>45488</v>
      </c>
      <c r="G233" s="15">
        <v>0</v>
      </c>
      <c r="H233" s="16" t="s">
        <v>449</v>
      </c>
      <c r="I233" s="17">
        <v>2000000</v>
      </c>
      <c r="J233" s="17">
        <v>0</v>
      </c>
      <c r="K233" s="12">
        <v>0</v>
      </c>
      <c r="L233" s="13">
        <v>2000000</v>
      </c>
      <c r="M233" s="18">
        <v>0</v>
      </c>
      <c r="N233" s="18">
        <f>+L233-M233</f>
        <v>2000000</v>
      </c>
      <c r="O233" s="15">
        <f>+M233/L233</f>
        <v>0</v>
      </c>
      <c r="P233" s="16" t="s">
        <v>21</v>
      </c>
    </row>
    <row r="234" spans="1:16" s="16" customFormat="1" ht="15" customHeight="1">
      <c r="A234" s="11">
        <v>2023</v>
      </c>
      <c r="B234" s="11">
        <v>560</v>
      </c>
      <c r="C234" s="12" t="s">
        <v>55</v>
      </c>
      <c r="D234" s="12" t="s">
        <v>450</v>
      </c>
      <c r="E234" s="14">
        <v>45278</v>
      </c>
      <c r="F234" s="14">
        <v>45417</v>
      </c>
      <c r="G234" s="15">
        <v>0.74820143884892087</v>
      </c>
      <c r="H234" s="16" t="s">
        <v>451</v>
      </c>
      <c r="I234" s="17">
        <v>8181000</v>
      </c>
      <c r="J234" s="17">
        <v>4090500</v>
      </c>
      <c r="K234" s="12">
        <v>45</v>
      </c>
      <c r="L234" s="13">
        <v>12271500</v>
      </c>
      <c r="M234" s="18">
        <f>+VLOOKUP(B234,[1]Hoja6!$L$4:$M$537,2,0)</f>
        <v>6635700</v>
      </c>
      <c r="N234" s="18">
        <f>+L234-M234</f>
        <v>5635800</v>
      </c>
      <c r="O234" s="15">
        <f>+M234/L234</f>
        <v>0.54074074074074074</v>
      </c>
      <c r="P234" s="16" t="s">
        <v>21</v>
      </c>
    </row>
    <row r="235" spans="1:16" s="16" customFormat="1" ht="15" customHeight="1">
      <c r="A235" s="11">
        <v>2023</v>
      </c>
      <c r="B235" s="11">
        <v>562</v>
      </c>
      <c r="C235" s="12" t="s">
        <v>44</v>
      </c>
      <c r="D235" s="12" t="s">
        <v>452</v>
      </c>
      <c r="E235" s="14">
        <v>45281</v>
      </c>
      <c r="F235" s="14">
        <v>45387</v>
      </c>
      <c r="G235" s="15">
        <v>0.95283018867924529</v>
      </c>
      <c r="H235" s="16" t="s">
        <v>453</v>
      </c>
      <c r="I235" s="17">
        <v>16430960</v>
      </c>
      <c r="J235" s="17">
        <v>0</v>
      </c>
      <c r="K235" s="12">
        <v>0</v>
      </c>
      <c r="L235" s="13">
        <v>16430960</v>
      </c>
      <c r="M235" s="18">
        <f>+VLOOKUP(B235,[1]Hoja6!$L$4:$M$537,2,0)</f>
        <v>10953973</v>
      </c>
      <c r="N235" s="18">
        <f>+L235-M235</f>
        <v>5476987</v>
      </c>
      <c r="O235" s="15">
        <f>+M235/L235</f>
        <v>0.66666664637976114</v>
      </c>
      <c r="P235" s="16" t="s">
        <v>21</v>
      </c>
    </row>
    <row r="236" spans="1:16" s="16" customFormat="1">
      <c r="A236" s="11">
        <v>2023</v>
      </c>
      <c r="B236" s="11">
        <v>563</v>
      </c>
      <c r="C236" s="12" t="s">
        <v>387</v>
      </c>
      <c r="D236" s="12" t="s">
        <v>454</v>
      </c>
      <c r="E236" s="14">
        <v>45286</v>
      </c>
      <c r="F236" s="14">
        <v>45498</v>
      </c>
      <c r="G236" s="15">
        <v>0</v>
      </c>
      <c r="H236" s="16" t="s">
        <v>455</v>
      </c>
      <c r="I236" s="17">
        <v>282997260</v>
      </c>
      <c r="J236" s="17">
        <v>0</v>
      </c>
      <c r="K236" s="12">
        <v>0</v>
      </c>
      <c r="L236" s="13">
        <v>282997260</v>
      </c>
      <c r="M236" s="18">
        <v>0</v>
      </c>
      <c r="N236" s="18">
        <f>+L236-M236</f>
        <v>282997260</v>
      </c>
      <c r="O236" s="15">
        <f>+M236/L236</f>
        <v>0</v>
      </c>
      <c r="P236" s="16" t="s">
        <v>21</v>
      </c>
    </row>
    <row r="237" spans="1:16" s="16" customFormat="1">
      <c r="A237" s="11">
        <v>2023</v>
      </c>
      <c r="B237" s="11">
        <v>564</v>
      </c>
      <c r="C237" s="12" t="s">
        <v>353</v>
      </c>
      <c r="D237" s="12" t="s">
        <v>456</v>
      </c>
      <c r="E237" s="14">
        <v>45300</v>
      </c>
      <c r="F237" s="14">
        <v>45390</v>
      </c>
      <c r="G237" s="15">
        <v>1</v>
      </c>
      <c r="H237" s="16" t="s">
        <v>457</v>
      </c>
      <c r="I237" s="17">
        <v>18962400</v>
      </c>
      <c r="J237" s="17">
        <v>0</v>
      </c>
      <c r="K237" s="12">
        <v>0</v>
      </c>
      <c r="L237" s="13">
        <v>18962400</v>
      </c>
      <c r="M237" s="18">
        <v>0</v>
      </c>
      <c r="N237" s="18">
        <f>+L237-M237</f>
        <v>18962400</v>
      </c>
      <c r="O237" s="15">
        <f>+M237/L237</f>
        <v>0</v>
      </c>
      <c r="P237" s="16" t="s">
        <v>21</v>
      </c>
    </row>
    <row r="238" spans="1:16" s="16" customFormat="1" ht="15" customHeight="1">
      <c r="A238" s="11">
        <v>2023</v>
      </c>
      <c r="B238" s="11">
        <v>565</v>
      </c>
      <c r="C238" s="12" t="s">
        <v>44</v>
      </c>
      <c r="D238" s="12" t="s">
        <v>458</v>
      </c>
      <c r="E238" s="14">
        <v>45281</v>
      </c>
      <c r="F238" s="14">
        <v>45386</v>
      </c>
      <c r="G238" s="15">
        <v>0.96190476190476193</v>
      </c>
      <c r="H238" s="16" t="s">
        <v>459</v>
      </c>
      <c r="I238" s="17">
        <v>16430960</v>
      </c>
      <c r="J238" s="17">
        <v>0</v>
      </c>
      <c r="K238" s="12">
        <v>0</v>
      </c>
      <c r="L238" s="13">
        <v>16430960</v>
      </c>
      <c r="M238" s="18">
        <f>+VLOOKUP(B238,[1]Hoja6!$L$4:$M$537,2,0)</f>
        <v>10953973</v>
      </c>
      <c r="N238" s="18">
        <f>+L238-M238</f>
        <v>5476987</v>
      </c>
      <c r="O238" s="15">
        <f>+M238/L238</f>
        <v>0.66666664637976114</v>
      </c>
      <c r="P238" s="16" t="s">
        <v>21</v>
      </c>
    </row>
    <row r="239" spans="1:16" s="16" customFormat="1">
      <c r="A239" s="11">
        <v>2023</v>
      </c>
      <c r="B239" s="11">
        <v>566</v>
      </c>
      <c r="C239" s="12" t="s">
        <v>353</v>
      </c>
      <c r="D239" s="12" t="s">
        <v>460</v>
      </c>
      <c r="E239" s="14">
        <v>45300</v>
      </c>
      <c r="F239" s="14">
        <v>45390</v>
      </c>
      <c r="G239" s="15">
        <v>0.9</v>
      </c>
      <c r="H239" s="16" t="s">
        <v>461</v>
      </c>
      <c r="I239" s="17">
        <v>30905600</v>
      </c>
      <c r="J239" s="17">
        <v>0</v>
      </c>
      <c r="K239" s="12">
        <v>0</v>
      </c>
      <c r="L239" s="13">
        <v>30905600</v>
      </c>
      <c r="M239" s="18">
        <v>0</v>
      </c>
      <c r="N239" s="18">
        <f>+L239-M239</f>
        <v>30905600</v>
      </c>
      <c r="O239" s="15">
        <f>+M239/L239</f>
        <v>0</v>
      </c>
      <c r="P239" s="16" t="s">
        <v>21</v>
      </c>
    </row>
    <row r="240" spans="1:16" s="16" customFormat="1">
      <c r="A240" s="11">
        <v>2023</v>
      </c>
      <c r="B240" s="11">
        <v>567</v>
      </c>
      <c r="C240" s="12" t="s">
        <v>353</v>
      </c>
      <c r="D240" s="12" t="s">
        <v>462</v>
      </c>
      <c r="E240" s="14">
        <v>45293</v>
      </c>
      <c r="F240" s="14">
        <v>45444</v>
      </c>
      <c r="G240" s="15">
        <v>0.3</v>
      </c>
      <c r="H240" s="16" t="s">
        <v>463</v>
      </c>
      <c r="I240" s="17">
        <v>900000000</v>
      </c>
      <c r="J240" s="17">
        <v>0</v>
      </c>
      <c r="K240" s="12">
        <v>0</v>
      </c>
      <c r="L240" s="13">
        <v>900000000</v>
      </c>
      <c r="M240" s="18">
        <v>0</v>
      </c>
      <c r="N240" s="18">
        <f>+L240-M240</f>
        <v>900000000</v>
      </c>
      <c r="O240" s="15">
        <f>+M240/L240</f>
        <v>0</v>
      </c>
      <c r="P240" s="16" t="s">
        <v>21</v>
      </c>
    </row>
    <row r="241" spans="1:16" s="16" customFormat="1">
      <c r="A241" s="11">
        <v>2023</v>
      </c>
      <c r="B241" s="11">
        <v>570</v>
      </c>
      <c r="C241" s="12" t="s">
        <v>356</v>
      </c>
      <c r="D241" s="12" t="s">
        <v>464</v>
      </c>
      <c r="E241" s="14">
        <v>45307</v>
      </c>
      <c r="F241" s="14">
        <v>45442</v>
      </c>
      <c r="G241" s="15">
        <v>0.56000000000000005</v>
      </c>
      <c r="H241" s="16" t="s">
        <v>465</v>
      </c>
      <c r="I241" s="17">
        <v>344400000</v>
      </c>
      <c r="J241" s="17">
        <v>0</v>
      </c>
      <c r="K241" s="12">
        <v>0</v>
      </c>
      <c r="L241" s="13">
        <v>344400000</v>
      </c>
      <c r="M241" s="18">
        <f>+VLOOKUP(B241,[1]Hoja6!$L$4:$M$537,2,0)</f>
        <v>51660000</v>
      </c>
      <c r="N241" s="18">
        <f>+L241-M241</f>
        <v>292740000</v>
      </c>
      <c r="O241" s="15">
        <f>+M241/L241</f>
        <v>0.15</v>
      </c>
      <c r="P241" s="16" t="s">
        <v>21</v>
      </c>
    </row>
    <row r="242" spans="1:16" s="16" customFormat="1">
      <c r="A242" s="11">
        <v>2023</v>
      </c>
      <c r="B242" s="11">
        <v>571</v>
      </c>
      <c r="C242" s="12" t="s">
        <v>366</v>
      </c>
      <c r="D242" s="12" t="s">
        <v>466</v>
      </c>
      <c r="E242" s="14">
        <v>45307</v>
      </c>
      <c r="F242" s="14">
        <v>45439</v>
      </c>
      <c r="G242" s="15">
        <v>0.9</v>
      </c>
      <c r="H242" s="16" t="s">
        <v>467</v>
      </c>
      <c r="I242" s="17">
        <v>62965405</v>
      </c>
      <c r="J242" s="17">
        <v>0</v>
      </c>
      <c r="K242" s="12">
        <v>0</v>
      </c>
      <c r="L242" s="13">
        <v>62965405</v>
      </c>
      <c r="M242" s="18">
        <v>0</v>
      </c>
      <c r="N242" s="18">
        <f>+L242-M242</f>
        <v>62965405</v>
      </c>
      <c r="O242" s="15">
        <f>+M242/L242</f>
        <v>0</v>
      </c>
      <c r="P242" s="16" t="s">
        <v>21</v>
      </c>
    </row>
    <row r="243" spans="1:16" s="16" customFormat="1">
      <c r="A243" s="11">
        <v>2023</v>
      </c>
      <c r="B243" s="11">
        <v>572</v>
      </c>
      <c r="C243" s="12" t="s">
        <v>366</v>
      </c>
      <c r="D243" s="12" t="s">
        <v>466</v>
      </c>
      <c r="E243" s="14">
        <v>45307</v>
      </c>
      <c r="F243" s="14">
        <v>45439</v>
      </c>
      <c r="G243" s="15">
        <v>0.2</v>
      </c>
      <c r="H243" s="16" t="s">
        <v>468</v>
      </c>
      <c r="I243" s="17">
        <v>73527544</v>
      </c>
      <c r="J243" s="17">
        <v>0</v>
      </c>
      <c r="K243" s="12">
        <v>0</v>
      </c>
      <c r="L243" s="13">
        <v>73527544</v>
      </c>
      <c r="M243" s="18">
        <v>0</v>
      </c>
      <c r="N243" s="18">
        <f>+L243-M243</f>
        <v>73527544</v>
      </c>
      <c r="O243" s="15">
        <f>+M243/L243</f>
        <v>0</v>
      </c>
      <c r="P243" s="16" t="s">
        <v>21</v>
      </c>
    </row>
    <row r="244" spans="1:16" s="16" customFormat="1">
      <c r="A244" s="11">
        <v>2023</v>
      </c>
      <c r="B244" s="11">
        <v>573</v>
      </c>
      <c r="C244" s="12" t="s">
        <v>366</v>
      </c>
      <c r="D244" s="12" t="s">
        <v>466</v>
      </c>
      <c r="E244" s="14">
        <v>45307</v>
      </c>
      <c r="F244" s="14">
        <v>45439</v>
      </c>
      <c r="G244" s="15">
        <v>0.55000000000000004</v>
      </c>
      <c r="H244" s="16" t="s">
        <v>469</v>
      </c>
      <c r="I244" s="17">
        <v>276683154</v>
      </c>
      <c r="J244" s="17">
        <v>0</v>
      </c>
      <c r="K244" s="12">
        <v>0</v>
      </c>
      <c r="L244" s="13">
        <v>276683154</v>
      </c>
      <c r="M244" s="18">
        <v>0</v>
      </c>
      <c r="N244" s="18">
        <f>+L244-M244</f>
        <v>276683154</v>
      </c>
      <c r="O244" s="15">
        <f>+M244/L244</f>
        <v>0</v>
      </c>
      <c r="P244" s="16" t="s">
        <v>21</v>
      </c>
    </row>
    <row r="245" spans="1:16" s="16" customFormat="1">
      <c r="A245" s="11">
        <v>2023</v>
      </c>
      <c r="B245" s="11">
        <v>574</v>
      </c>
      <c r="C245" s="12" t="s">
        <v>366</v>
      </c>
      <c r="D245" s="12" t="s">
        <v>466</v>
      </c>
      <c r="E245" s="14">
        <v>45307</v>
      </c>
      <c r="F245" s="14">
        <v>45458</v>
      </c>
      <c r="G245" s="15">
        <v>0.3</v>
      </c>
      <c r="H245" s="16" t="s">
        <v>470</v>
      </c>
      <c r="I245" s="17">
        <v>376564830</v>
      </c>
      <c r="J245" s="17">
        <v>7085227</v>
      </c>
      <c r="K245" s="12">
        <v>0</v>
      </c>
      <c r="L245" s="13">
        <v>383650057</v>
      </c>
      <c r="M245" s="18">
        <v>0</v>
      </c>
      <c r="N245" s="18">
        <f>+L245-M245</f>
        <v>383650057</v>
      </c>
      <c r="O245" s="15">
        <f>+M245/L245</f>
        <v>0</v>
      </c>
      <c r="P245" s="16" t="s">
        <v>21</v>
      </c>
    </row>
    <row r="246" spans="1:16" s="16" customFormat="1" ht="15" customHeight="1">
      <c r="A246" s="11">
        <v>2023</v>
      </c>
      <c r="B246" s="11">
        <v>575</v>
      </c>
      <c r="C246" s="12" t="s">
        <v>44</v>
      </c>
      <c r="D246" s="12" t="s">
        <v>471</v>
      </c>
      <c r="E246" s="14">
        <v>45289</v>
      </c>
      <c r="F246" s="14">
        <v>45412</v>
      </c>
      <c r="G246" s="15">
        <v>0.75609756097560976</v>
      </c>
      <c r="H246" s="16" t="s">
        <v>472</v>
      </c>
      <c r="I246" s="17">
        <v>9389120</v>
      </c>
      <c r="J246" s="17">
        <v>4694560</v>
      </c>
      <c r="K246" s="12">
        <v>30</v>
      </c>
      <c r="L246" s="13">
        <v>14083680</v>
      </c>
      <c r="M246" s="18">
        <f>+VLOOKUP(B246,[1]Hoja6!$L$4:$M$537,2,0)</f>
        <v>9702091</v>
      </c>
      <c r="N246" s="18">
        <f>+L246-M246</f>
        <v>4381589</v>
      </c>
      <c r="O246" s="15">
        <f>+M246/L246</f>
        <v>0.6888889125569454</v>
      </c>
      <c r="P246" s="16" t="s">
        <v>21</v>
      </c>
    </row>
    <row r="247" spans="1:16" s="16" customFormat="1" ht="15" customHeight="1">
      <c r="A247" s="11">
        <v>2023</v>
      </c>
      <c r="B247" s="11">
        <v>576</v>
      </c>
      <c r="C247" s="12" t="s">
        <v>55</v>
      </c>
      <c r="D247" s="12" t="s">
        <v>473</v>
      </c>
      <c r="E247" s="14">
        <v>45293</v>
      </c>
      <c r="F247" s="14">
        <v>45428</v>
      </c>
      <c r="G247" s="15">
        <v>0.65925925925925921</v>
      </c>
      <c r="H247" s="16" t="s">
        <v>474</v>
      </c>
      <c r="I247" s="17">
        <v>9300000</v>
      </c>
      <c r="J247" s="17">
        <v>4650000</v>
      </c>
      <c r="K247" s="12">
        <v>45</v>
      </c>
      <c r="L247" s="13">
        <v>13950000</v>
      </c>
      <c r="M247" s="18">
        <f>+VLOOKUP(B247,[1]Hoja6!$L$4:$M$537,2,0)</f>
        <v>6096667</v>
      </c>
      <c r="N247" s="18">
        <f>+L247-M247</f>
        <v>7853333</v>
      </c>
      <c r="O247" s="15">
        <f>+M247/L247</f>
        <v>0.43703706093189965</v>
      </c>
      <c r="P247" s="16" t="s">
        <v>21</v>
      </c>
    </row>
    <row r="248" spans="1:16" s="16" customFormat="1">
      <c r="A248" s="11">
        <v>2023</v>
      </c>
      <c r="B248" s="11">
        <v>578</v>
      </c>
      <c r="C248" s="12" t="s">
        <v>366</v>
      </c>
      <c r="D248" s="12" t="s">
        <v>475</v>
      </c>
      <c r="E248" s="14">
        <v>45307</v>
      </c>
      <c r="F248" s="14">
        <v>45397</v>
      </c>
      <c r="G248" s="15">
        <v>0</v>
      </c>
      <c r="H248" s="16" t="s">
        <v>476</v>
      </c>
      <c r="I248" s="17">
        <v>32460000</v>
      </c>
      <c r="J248" s="17">
        <v>0</v>
      </c>
      <c r="K248" s="12">
        <v>0</v>
      </c>
      <c r="L248" s="13">
        <v>32460000</v>
      </c>
      <c r="M248" s="18">
        <v>0</v>
      </c>
      <c r="N248" s="18">
        <f>+L248-M248</f>
        <v>32460000</v>
      </c>
      <c r="O248" s="15">
        <f>+M248/L248</f>
        <v>0</v>
      </c>
      <c r="P248" s="16" t="s">
        <v>21</v>
      </c>
    </row>
    <row r="249" spans="1:16" s="16" customFormat="1">
      <c r="A249" s="11">
        <v>2024</v>
      </c>
      <c r="B249" s="11">
        <v>1</v>
      </c>
      <c r="C249" s="12" t="s">
        <v>313</v>
      </c>
      <c r="D249" s="12" t="s">
        <v>477</v>
      </c>
      <c r="E249" s="14">
        <v>45329</v>
      </c>
      <c r="F249" s="14">
        <v>45992</v>
      </c>
      <c r="G249" s="15">
        <v>0.08</v>
      </c>
      <c r="H249" s="16" t="s">
        <v>478</v>
      </c>
      <c r="I249" s="17">
        <v>137764058</v>
      </c>
      <c r="J249" s="17">
        <v>0</v>
      </c>
      <c r="K249" s="12">
        <v>0</v>
      </c>
      <c r="L249" s="13">
        <v>137764058</v>
      </c>
      <c r="M249" s="18">
        <v>137764057</v>
      </c>
      <c r="N249" s="18">
        <f>+L249-M249</f>
        <v>1</v>
      </c>
      <c r="O249" s="15">
        <f>+M249/L249</f>
        <v>0.99999999274121265</v>
      </c>
      <c r="P249" s="16" t="s">
        <v>21</v>
      </c>
    </row>
    <row r="250" spans="1:16" s="16" customFormat="1" ht="15" customHeight="1">
      <c r="A250" s="11">
        <v>2024</v>
      </c>
      <c r="B250" s="11">
        <v>2</v>
      </c>
      <c r="C250" s="12" t="s">
        <v>44</v>
      </c>
      <c r="D250" s="12" t="s">
        <v>479</v>
      </c>
      <c r="E250" s="14">
        <v>45329</v>
      </c>
      <c r="F250" s="14">
        <v>45388</v>
      </c>
      <c r="G250" s="15">
        <v>0.89830508474576276</v>
      </c>
      <c r="H250" s="16" t="s">
        <v>480</v>
      </c>
      <c r="I250" s="17">
        <v>16000000</v>
      </c>
      <c r="J250" s="17">
        <v>0</v>
      </c>
      <c r="K250" s="12">
        <v>0</v>
      </c>
      <c r="L250" s="13">
        <v>16000000</v>
      </c>
      <c r="M250" s="18">
        <v>6400000</v>
      </c>
      <c r="N250" s="18">
        <f>+L250-M250</f>
        <v>9600000</v>
      </c>
      <c r="O250" s="15">
        <f>+M250/L250</f>
        <v>0.4</v>
      </c>
      <c r="P250" s="16" t="s">
        <v>21</v>
      </c>
    </row>
    <row r="251" spans="1:16" s="16" customFormat="1" ht="15" customHeight="1">
      <c r="A251" s="11">
        <v>2024</v>
      </c>
      <c r="B251" s="11">
        <v>3</v>
      </c>
      <c r="C251" s="12" t="s">
        <v>44</v>
      </c>
      <c r="D251" s="12" t="s">
        <v>481</v>
      </c>
      <c r="E251" s="14">
        <v>45334</v>
      </c>
      <c r="F251" s="14">
        <v>45454</v>
      </c>
      <c r="G251" s="15">
        <v>0.4</v>
      </c>
      <c r="H251" s="16" t="s">
        <v>482</v>
      </c>
      <c r="I251" s="17">
        <v>20800000</v>
      </c>
      <c r="J251" s="17">
        <v>0</v>
      </c>
      <c r="K251" s="12">
        <v>0</v>
      </c>
      <c r="L251" s="13">
        <v>20800000</v>
      </c>
      <c r="M251" s="18">
        <v>0</v>
      </c>
      <c r="N251" s="18">
        <f>+L251-M251</f>
        <v>20800000</v>
      </c>
      <c r="O251" s="15">
        <f>+M251/L251</f>
        <v>0</v>
      </c>
      <c r="P251" s="16" t="s">
        <v>21</v>
      </c>
    </row>
    <row r="252" spans="1:16" s="16" customFormat="1" ht="15" customHeight="1">
      <c r="A252" s="11">
        <v>2024</v>
      </c>
      <c r="B252" s="11">
        <v>4</v>
      </c>
      <c r="C252" s="12" t="s">
        <v>44</v>
      </c>
      <c r="D252" s="12" t="s">
        <v>483</v>
      </c>
      <c r="E252" s="14">
        <v>45334</v>
      </c>
      <c r="F252" s="14">
        <v>45454</v>
      </c>
      <c r="G252" s="15">
        <v>0.4</v>
      </c>
      <c r="H252" s="16" t="s">
        <v>484</v>
      </c>
      <c r="I252" s="17">
        <v>19092000</v>
      </c>
      <c r="J252" s="17">
        <v>0</v>
      </c>
      <c r="K252" s="12">
        <v>0</v>
      </c>
      <c r="L252" s="13">
        <v>19092000</v>
      </c>
      <c r="M252" s="18">
        <v>3022900</v>
      </c>
      <c r="N252" s="18">
        <f>+L252-M252</f>
        <v>16069100</v>
      </c>
      <c r="O252" s="15">
        <f>+M252/L252</f>
        <v>0.15833333333333333</v>
      </c>
      <c r="P252" s="16" t="s">
        <v>21</v>
      </c>
    </row>
    <row r="253" spans="1:16" s="16" customFormat="1" ht="15" customHeight="1">
      <c r="A253" s="11">
        <v>2024</v>
      </c>
      <c r="B253" s="11">
        <v>5</v>
      </c>
      <c r="C253" s="12" t="s">
        <v>55</v>
      </c>
      <c r="D253" s="12" t="s">
        <v>485</v>
      </c>
      <c r="E253" s="14">
        <v>45335</v>
      </c>
      <c r="F253" s="14">
        <v>45455</v>
      </c>
      <c r="G253" s="15">
        <v>0.39166666666666666</v>
      </c>
      <c r="H253" s="16" t="s">
        <v>486</v>
      </c>
      <c r="I253" s="17">
        <v>10000000</v>
      </c>
      <c r="J253" s="17">
        <v>0</v>
      </c>
      <c r="K253" s="12">
        <v>0</v>
      </c>
      <c r="L253" s="13">
        <v>10000000</v>
      </c>
      <c r="M253" s="18">
        <v>1500000</v>
      </c>
      <c r="N253" s="18">
        <f>+L253-M253</f>
        <v>8500000</v>
      </c>
      <c r="O253" s="15">
        <f>+M253/L253</f>
        <v>0.15</v>
      </c>
      <c r="P253" s="16" t="s">
        <v>21</v>
      </c>
    </row>
    <row r="254" spans="1:16" s="16" customFormat="1" ht="15" customHeight="1">
      <c r="A254" s="11">
        <v>2024</v>
      </c>
      <c r="B254" s="11">
        <v>6</v>
      </c>
      <c r="C254" s="12" t="s">
        <v>55</v>
      </c>
      <c r="D254" s="12" t="s">
        <v>282</v>
      </c>
      <c r="E254" s="14">
        <v>45334</v>
      </c>
      <c r="F254" s="14">
        <v>45454</v>
      </c>
      <c r="G254" s="15">
        <v>0.4</v>
      </c>
      <c r="H254" s="16" t="s">
        <v>487</v>
      </c>
      <c r="I254" s="17">
        <v>10000000</v>
      </c>
      <c r="J254" s="17">
        <v>0</v>
      </c>
      <c r="K254" s="12">
        <v>0</v>
      </c>
      <c r="L254" s="13">
        <v>10000000</v>
      </c>
      <c r="M254" s="18">
        <v>1583333</v>
      </c>
      <c r="N254" s="18">
        <f>+L254-M254</f>
        <v>8416667</v>
      </c>
      <c r="O254" s="15">
        <f>+M254/L254</f>
        <v>0.15833330000000001</v>
      </c>
      <c r="P254" s="16" t="s">
        <v>21</v>
      </c>
    </row>
    <row r="255" spans="1:16" s="16" customFormat="1" ht="15" customHeight="1">
      <c r="A255" s="11">
        <v>2024</v>
      </c>
      <c r="B255" s="11">
        <v>7</v>
      </c>
      <c r="C255" s="12" t="s">
        <v>55</v>
      </c>
      <c r="D255" s="12" t="s">
        <v>488</v>
      </c>
      <c r="E255" s="14">
        <v>45334</v>
      </c>
      <c r="F255" s="14">
        <v>45450</v>
      </c>
      <c r="G255" s="15">
        <v>0.41379310344827586</v>
      </c>
      <c r="H255" s="16" t="s">
        <v>489</v>
      </c>
      <c r="I255" s="17">
        <v>10000000</v>
      </c>
      <c r="J255" s="17">
        <v>0</v>
      </c>
      <c r="K255" s="12">
        <v>0</v>
      </c>
      <c r="L255" s="13">
        <v>10000000</v>
      </c>
      <c r="M255" s="18">
        <v>1333333</v>
      </c>
      <c r="N255" s="18">
        <f>+L255-M255</f>
        <v>8666667</v>
      </c>
      <c r="O255" s="15">
        <f>+M255/L255</f>
        <v>0.13333329999999999</v>
      </c>
      <c r="P255" s="16" t="s">
        <v>21</v>
      </c>
    </row>
    <row r="256" spans="1:16" s="16" customFormat="1" ht="15" customHeight="1">
      <c r="A256" s="11">
        <v>2024</v>
      </c>
      <c r="B256" s="11">
        <v>8</v>
      </c>
      <c r="C256" s="12" t="s">
        <v>55</v>
      </c>
      <c r="D256" s="12" t="s">
        <v>490</v>
      </c>
      <c r="E256" s="14">
        <v>45334</v>
      </c>
      <c r="F256" s="14">
        <v>45454</v>
      </c>
      <c r="G256" s="15">
        <v>0.4</v>
      </c>
      <c r="H256" s="16" t="s">
        <v>491</v>
      </c>
      <c r="I256" s="17">
        <v>9568000</v>
      </c>
      <c r="J256" s="17">
        <v>0</v>
      </c>
      <c r="K256" s="12">
        <v>0</v>
      </c>
      <c r="L256" s="13">
        <v>9568000</v>
      </c>
      <c r="M256" s="18">
        <v>1514933</v>
      </c>
      <c r="N256" s="18">
        <f>+L256-M256</f>
        <v>8053067</v>
      </c>
      <c r="O256" s="15">
        <f>+M256/L256</f>
        <v>0.15833329849498329</v>
      </c>
      <c r="P256" s="16" t="s">
        <v>21</v>
      </c>
    </row>
    <row r="257" spans="1:16" s="16" customFormat="1" ht="15" customHeight="1">
      <c r="A257" s="11">
        <v>2024</v>
      </c>
      <c r="B257" s="11">
        <v>9</v>
      </c>
      <c r="C257" s="12" t="s">
        <v>55</v>
      </c>
      <c r="D257" s="12" t="s">
        <v>492</v>
      </c>
      <c r="E257" s="14">
        <v>45335</v>
      </c>
      <c r="F257" s="14">
        <v>45455</v>
      </c>
      <c r="G257" s="15">
        <v>0.39166666666666666</v>
      </c>
      <c r="H257" s="16" t="s">
        <v>493</v>
      </c>
      <c r="I257" s="17">
        <v>9568000</v>
      </c>
      <c r="J257" s="17">
        <v>0</v>
      </c>
      <c r="K257" s="12">
        <v>0</v>
      </c>
      <c r="L257" s="13">
        <v>9568000</v>
      </c>
      <c r="M257" s="18">
        <v>1435200</v>
      </c>
      <c r="N257" s="18">
        <f>+L257-M257</f>
        <v>8132800</v>
      </c>
      <c r="O257" s="15">
        <f>+M257/L257</f>
        <v>0.15</v>
      </c>
      <c r="P257" s="16" t="s">
        <v>21</v>
      </c>
    </row>
    <row r="258" spans="1:16" s="16" customFormat="1" ht="15" customHeight="1">
      <c r="A258" s="11">
        <v>2024</v>
      </c>
      <c r="B258" s="11">
        <v>10</v>
      </c>
      <c r="C258" s="12" t="s">
        <v>44</v>
      </c>
      <c r="D258" s="12" t="s">
        <v>471</v>
      </c>
      <c r="E258" s="14">
        <v>45334</v>
      </c>
      <c r="F258" s="14">
        <v>45450</v>
      </c>
      <c r="G258" s="15">
        <v>0.41379310344827586</v>
      </c>
      <c r="H258" s="16" t="s">
        <v>494</v>
      </c>
      <c r="I258" s="17">
        <v>19092000</v>
      </c>
      <c r="J258" s="17">
        <v>0</v>
      </c>
      <c r="K258" s="12">
        <v>0</v>
      </c>
      <c r="L258" s="13">
        <v>19092000</v>
      </c>
      <c r="M258" s="18">
        <v>3022900</v>
      </c>
      <c r="N258" s="18">
        <f>+L258-M258</f>
        <v>16069100</v>
      </c>
      <c r="O258" s="15">
        <f>+M258/L258</f>
        <v>0.15833333333333333</v>
      </c>
      <c r="P258" s="16" t="s">
        <v>21</v>
      </c>
    </row>
    <row r="259" spans="1:16" s="16" customFormat="1" ht="15" customHeight="1">
      <c r="A259" s="11">
        <v>2024</v>
      </c>
      <c r="B259" s="11">
        <v>11</v>
      </c>
      <c r="C259" s="12" t="s">
        <v>55</v>
      </c>
      <c r="D259" s="12" t="s">
        <v>495</v>
      </c>
      <c r="E259" s="14">
        <v>45336</v>
      </c>
      <c r="F259" s="14">
        <v>45456</v>
      </c>
      <c r="G259" s="15">
        <v>0.38333333333333336</v>
      </c>
      <c r="H259" s="16" t="s">
        <v>496</v>
      </c>
      <c r="I259" s="17">
        <v>9568000</v>
      </c>
      <c r="J259" s="17">
        <v>0</v>
      </c>
      <c r="K259" s="12">
        <v>0</v>
      </c>
      <c r="L259" s="13">
        <v>9568000</v>
      </c>
      <c r="M259" s="18">
        <v>1355467</v>
      </c>
      <c r="N259" s="18">
        <f>+L259-M259</f>
        <v>8212533</v>
      </c>
      <c r="O259" s="15">
        <f>+M259/L259</f>
        <v>0.14166670150501673</v>
      </c>
      <c r="P259" s="16" t="s">
        <v>21</v>
      </c>
    </row>
    <row r="260" spans="1:16" s="16" customFormat="1" ht="15" customHeight="1">
      <c r="A260" s="11">
        <v>2024</v>
      </c>
      <c r="B260" s="11">
        <v>12</v>
      </c>
      <c r="C260" s="12" t="s">
        <v>55</v>
      </c>
      <c r="D260" s="12" t="s">
        <v>497</v>
      </c>
      <c r="E260" s="14">
        <v>45337</v>
      </c>
      <c r="F260" s="14">
        <v>45457</v>
      </c>
      <c r="G260" s="15">
        <v>0.375</v>
      </c>
      <c r="H260" s="16" t="s">
        <v>498</v>
      </c>
      <c r="I260" s="17">
        <v>9568000</v>
      </c>
      <c r="J260" s="17">
        <v>0</v>
      </c>
      <c r="K260" s="12">
        <v>0</v>
      </c>
      <c r="L260" s="13">
        <v>9568000</v>
      </c>
      <c r="M260" s="18">
        <v>1275733</v>
      </c>
      <c r="N260" s="18">
        <f>+L260-M260</f>
        <v>8292267</v>
      </c>
      <c r="O260" s="15">
        <f>+M260/L260</f>
        <v>0.13333329849498327</v>
      </c>
      <c r="P260" s="16" t="s">
        <v>21</v>
      </c>
    </row>
    <row r="261" spans="1:16" s="16" customFormat="1" ht="15" customHeight="1">
      <c r="A261" s="11">
        <v>2024</v>
      </c>
      <c r="B261" s="11">
        <v>13</v>
      </c>
      <c r="C261" s="12" t="s">
        <v>55</v>
      </c>
      <c r="D261" s="12" t="s">
        <v>490</v>
      </c>
      <c r="E261" s="14">
        <v>45334</v>
      </c>
      <c r="F261" s="14">
        <v>45454</v>
      </c>
      <c r="G261" s="15">
        <v>0.4</v>
      </c>
      <c r="H261" s="16" t="s">
        <v>499</v>
      </c>
      <c r="I261" s="17">
        <v>9568000</v>
      </c>
      <c r="J261" s="17">
        <v>0</v>
      </c>
      <c r="K261" s="12">
        <v>0</v>
      </c>
      <c r="L261" s="13">
        <v>9568000</v>
      </c>
      <c r="M261" s="18">
        <v>1514933</v>
      </c>
      <c r="N261" s="18">
        <f>+L261-M261</f>
        <v>8053067</v>
      </c>
      <c r="O261" s="15">
        <f>+M261/L261</f>
        <v>0.15833329849498329</v>
      </c>
      <c r="P261" s="16" t="s">
        <v>21</v>
      </c>
    </row>
    <row r="262" spans="1:16" s="16" customFormat="1" ht="15" customHeight="1">
      <c r="A262" s="11">
        <v>2024</v>
      </c>
      <c r="B262" s="11">
        <v>14</v>
      </c>
      <c r="C262" s="12" t="s">
        <v>55</v>
      </c>
      <c r="D262" s="12" t="s">
        <v>282</v>
      </c>
      <c r="E262" s="14">
        <v>45337</v>
      </c>
      <c r="F262" s="14">
        <v>45457</v>
      </c>
      <c r="G262" s="15">
        <v>0.375</v>
      </c>
      <c r="H262" s="16" t="s">
        <v>500</v>
      </c>
      <c r="I262" s="17">
        <v>10000000</v>
      </c>
      <c r="J262" s="17">
        <v>0</v>
      </c>
      <c r="K262" s="12">
        <v>0</v>
      </c>
      <c r="L262" s="13">
        <v>10000000</v>
      </c>
      <c r="M262" s="18">
        <v>1333333</v>
      </c>
      <c r="N262" s="18">
        <f>+L262-M262</f>
        <v>8666667</v>
      </c>
      <c r="O262" s="15">
        <f>+M262/L262</f>
        <v>0.13333329999999999</v>
      </c>
      <c r="P262" s="16" t="s">
        <v>21</v>
      </c>
    </row>
    <row r="263" spans="1:16" s="16" customFormat="1" ht="15" customHeight="1">
      <c r="A263" s="11">
        <v>2024</v>
      </c>
      <c r="B263" s="11">
        <v>15</v>
      </c>
      <c r="C263" s="12" t="s">
        <v>55</v>
      </c>
      <c r="D263" s="12" t="s">
        <v>282</v>
      </c>
      <c r="E263" s="14">
        <v>45337</v>
      </c>
      <c r="F263" s="14">
        <v>45457</v>
      </c>
      <c r="G263" s="15">
        <v>0.375</v>
      </c>
      <c r="H263" s="16" t="s">
        <v>501</v>
      </c>
      <c r="I263" s="17">
        <v>10000000</v>
      </c>
      <c r="J263" s="17">
        <v>0</v>
      </c>
      <c r="K263" s="12">
        <v>0</v>
      </c>
      <c r="L263" s="13">
        <v>10000000</v>
      </c>
      <c r="M263" s="18">
        <v>1416667</v>
      </c>
      <c r="N263" s="18">
        <f>+L263-M263</f>
        <v>8583333</v>
      </c>
      <c r="O263" s="15">
        <f>+M263/L263</f>
        <v>0.14166670000000001</v>
      </c>
      <c r="P263" s="16" t="s">
        <v>21</v>
      </c>
    </row>
    <row r="264" spans="1:16" s="16" customFormat="1" ht="15" customHeight="1">
      <c r="A264" s="11">
        <v>2024</v>
      </c>
      <c r="B264" s="11">
        <v>16</v>
      </c>
      <c r="C264" s="12" t="s">
        <v>44</v>
      </c>
      <c r="D264" s="12" t="s">
        <v>471</v>
      </c>
      <c r="E264" s="14">
        <v>45341</v>
      </c>
      <c r="F264" s="14">
        <v>45461</v>
      </c>
      <c r="G264" s="15">
        <v>0.34166666666666667</v>
      </c>
      <c r="H264" s="16" t="s">
        <v>502</v>
      </c>
      <c r="I264" s="17">
        <v>19092000</v>
      </c>
      <c r="J264" s="17">
        <v>0</v>
      </c>
      <c r="K264" s="12">
        <v>0</v>
      </c>
      <c r="L264" s="13">
        <v>19092000</v>
      </c>
      <c r="M264" s="18">
        <v>1909200</v>
      </c>
      <c r="N264" s="18">
        <f>+L264-M264</f>
        <v>17182800</v>
      </c>
      <c r="O264" s="15">
        <f>+M264/L264</f>
        <v>0.1</v>
      </c>
      <c r="P264" s="16" t="s">
        <v>21</v>
      </c>
    </row>
    <row r="265" spans="1:16" s="16" customFormat="1">
      <c r="A265" s="11">
        <v>2024</v>
      </c>
      <c r="B265" s="11">
        <v>17</v>
      </c>
      <c r="C265" s="12" t="s">
        <v>55</v>
      </c>
      <c r="D265" s="12" t="s">
        <v>343</v>
      </c>
      <c r="E265" s="14">
        <v>45338</v>
      </c>
      <c r="F265" s="14">
        <v>45458</v>
      </c>
      <c r="G265" s="15">
        <v>0.36666666666666664</v>
      </c>
      <c r="H265" s="16" t="s">
        <v>503</v>
      </c>
      <c r="I265" s="17">
        <v>10000000</v>
      </c>
      <c r="J265" s="17">
        <v>0</v>
      </c>
      <c r="K265" s="12">
        <v>0</v>
      </c>
      <c r="L265" s="13">
        <v>10000000</v>
      </c>
      <c r="M265" s="18">
        <v>1250000</v>
      </c>
      <c r="N265" s="18">
        <f>+L265-M265</f>
        <v>8750000</v>
      </c>
      <c r="O265" s="15">
        <f>+M265/L265</f>
        <v>0.125</v>
      </c>
      <c r="P265" s="16" t="s">
        <v>21</v>
      </c>
    </row>
    <row r="266" spans="1:16" s="16" customFormat="1">
      <c r="A266" s="11">
        <v>2024</v>
      </c>
      <c r="B266" s="11">
        <v>18</v>
      </c>
      <c r="C266" s="12" t="s">
        <v>55</v>
      </c>
      <c r="D266" s="12" t="s">
        <v>504</v>
      </c>
      <c r="E266" s="14">
        <v>45341</v>
      </c>
      <c r="F266" s="14">
        <v>45461</v>
      </c>
      <c r="G266" s="15">
        <v>0.34166666666666667</v>
      </c>
      <c r="H266" s="16" t="s">
        <v>505</v>
      </c>
      <c r="I266" s="17">
        <v>9568000</v>
      </c>
      <c r="J266" s="17">
        <v>0</v>
      </c>
      <c r="K266" s="12">
        <v>0</v>
      </c>
      <c r="L266" s="13">
        <v>9568000</v>
      </c>
      <c r="M266" s="18">
        <v>956800</v>
      </c>
      <c r="N266" s="18">
        <f>+L266-M266</f>
        <v>8611200</v>
      </c>
      <c r="O266" s="15">
        <f>+M266/L266</f>
        <v>0.1</v>
      </c>
      <c r="P266" s="16" t="s">
        <v>21</v>
      </c>
    </row>
    <row r="267" spans="1:16" s="16" customFormat="1">
      <c r="A267" s="11">
        <v>2024</v>
      </c>
      <c r="B267" s="11">
        <v>19</v>
      </c>
      <c r="C267" s="12" t="s">
        <v>55</v>
      </c>
      <c r="D267" s="12" t="s">
        <v>506</v>
      </c>
      <c r="E267" s="14">
        <v>45345</v>
      </c>
      <c r="F267" s="14">
        <v>45465</v>
      </c>
      <c r="G267" s="15">
        <v>0.30833333333333335</v>
      </c>
      <c r="H267" s="16" t="s">
        <v>507</v>
      </c>
      <c r="I267" s="17">
        <v>10000000</v>
      </c>
      <c r="J267" s="17">
        <v>0</v>
      </c>
      <c r="K267" s="12">
        <v>0</v>
      </c>
      <c r="L267" s="13">
        <v>10000000</v>
      </c>
      <c r="M267" s="18">
        <v>666667</v>
      </c>
      <c r="N267" s="18">
        <f>+L267-M267</f>
        <v>9333333</v>
      </c>
      <c r="O267" s="15">
        <f>+M267/L267</f>
        <v>6.6666699999999995E-2</v>
      </c>
      <c r="P267" s="16" t="s">
        <v>21</v>
      </c>
    </row>
    <row r="268" spans="1:16" s="16" customFormat="1">
      <c r="A268" s="11">
        <v>2024</v>
      </c>
      <c r="B268" s="11">
        <v>20</v>
      </c>
      <c r="C268" s="12" t="s">
        <v>55</v>
      </c>
      <c r="D268" s="12" t="s">
        <v>508</v>
      </c>
      <c r="E268" s="14">
        <v>45341</v>
      </c>
      <c r="F268" s="14">
        <v>45461</v>
      </c>
      <c r="G268" s="15">
        <v>0.34166666666666667</v>
      </c>
      <c r="H268" s="16" t="s">
        <v>509</v>
      </c>
      <c r="I268" s="17">
        <v>9568000</v>
      </c>
      <c r="J268" s="17">
        <v>0</v>
      </c>
      <c r="K268" s="12">
        <v>0</v>
      </c>
      <c r="L268" s="13">
        <v>9568000</v>
      </c>
      <c r="M268" s="18">
        <v>956800</v>
      </c>
      <c r="N268" s="18">
        <f>+L268-M268</f>
        <v>8611200</v>
      </c>
      <c r="O268" s="15">
        <f>+M268/L268</f>
        <v>0.1</v>
      </c>
      <c r="P268" s="16" t="s">
        <v>21</v>
      </c>
    </row>
    <row r="269" spans="1:16" s="16" customFormat="1">
      <c r="A269" s="11">
        <v>2024</v>
      </c>
      <c r="B269" s="11">
        <v>21</v>
      </c>
      <c r="C269" s="12" t="s">
        <v>17</v>
      </c>
      <c r="D269" s="12" t="s">
        <v>510</v>
      </c>
      <c r="E269" s="14">
        <v>45358</v>
      </c>
      <c r="F269" s="14">
        <v>45632</v>
      </c>
      <c r="G269" s="15">
        <v>0.02</v>
      </c>
      <c r="H269" s="16" t="s">
        <v>511</v>
      </c>
      <c r="I269" s="17">
        <v>38100000</v>
      </c>
      <c r="J269" s="17">
        <v>0</v>
      </c>
      <c r="K269" s="12">
        <v>0</v>
      </c>
      <c r="L269" s="13">
        <v>38100000</v>
      </c>
      <c r="M269" s="18">
        <v>0</v>
      </c>
      <c r="N269" s="18">
        <f>+L269-M269</f>
        <v>38100000</v>
      </c>
      <c r="O269" s="15">
        <f>+M269/L269</f>
        <v>0</v>
      </c>
      <c r="P269" s="16" t="s">
        <v>21</v>
      </c>
    </row>
    <row r="270" spans="1:16" s="16" customFormat="1">
      <c r="A270" s="11">
        <v>2024</v>
      </c>
      <c r="B270" s="11">
        <v>22</v>
      </c>
      <c r="C270" s="12" t="s">
        <v>55</v>
      </c>
      <c r="D270" s="12" t="s">
        <v>492</v>
      </c>
      <c r="E270" s="14">
        <v>45344</v>
      </c>
      <c r="F270" s="14">
        <v>45464</v>
      </c>
      <c r="G270" s="15">
        <v>0.31666666666666665</v>
      </c>
      <c r="H270" s="16" t="s">
        <v>512</v>
      </c>
      <c r="I270" s="17">
        <v>9568000</v>
      </c>
      <c r="J270" s="17">
        <v>0</v>
      </c>
      <c r="K270" s="12">
        <v>0</v>
      </c>
      <c r="L270" s="13">
        <v>9568000</v>
      </c>
      <c r="M270" s="18">
        <v>717600</v>
      </c>
      <c r="N270" s="18">
        <f>+L270-M270</f>
        <v>8850400</v>
      </c>
      <c r="O270" s="15">
        <f>+M270/L270</f>
        <v>7.4999999999999997E-2</v>
      </c>
      <c r="P270" s="16" t="s">
        <v>21</v>
      </c>
    </row>
    <row r="271" spans="1:16" s="16" customFormat="1">
      <c r="A271" s="11">
        <v>2024</v>
      </c>
      <c r="B271" s="11">
        <v>23</v>
      </c>
      <c r="C271" s="12" t="s">
        <v>55</v>
      </c>
      <c r="D271" s="12" t="s">
        <v>506</v>
      </c>
      <c r="E271" s="14">
        <v>45349</v>
      </c>
      <c r="F271" s="14">
        <v>45469</v>
      </c>
      <c r="G271" s="15">
        <v>0.27500000000000002</v>
      </c>
      <c r="H271" s="16" t="s">
        <v>513</v>
      </c>
      <c r="I271" s="17">
        <v>10000000</v>
      </c>
      <c r="J271" s="17">
        <v>0</v>
      </c>
      <c r="K271" s="12">
        <v>0</v>
      </c>
      <c r="L271" s="13">
        <v>10000000</v>
      </c>
      <c r="M271" s="18">
        <v>333333</v>
      </c>
      <c r="N271" s="18">
        <f>+L271-M271</f>
        <v>9666667</v>
      </c>
      <c r="O271" s="15">
        <f>+M271/L271</f>
        <v>3.3333300000000003E-2</v>
      </c>
      <c r="P271" s="16" t="s">
        <v>21</v>
      </c>
    </row>
    <row r="272" spans="1:16" s="16" customFormat="1">
      <c r="A272" s="11">
        <v>2024</v>
      </c>
      <c r="B272" s="11">
        <v>24</v>
      </c>
      <c r="C272" s="12" t="s">
        <v>55</v>
      </c>
      <c r="D272" s="12" t="s">
        <v>343</v>
      </c>
      <c r="E272" s="14">
        <v>45355</v>
      </c>
      <c r="F272" s="14">
        <v>45476</v>
      </c>
      <c r="G272" s="15">
        <v>0.2231404958677686</v>
      </c>
      <c r="H272" s="16" t="s">
        <v>514</v>
      </c>
      <c r="I272" s="17">
        <v>10000000</v>
      </c>
      <c r="J272" s="17">
        <v>0</v>
      </c>
      <c r="K272" s="12">
        <v>0</v>
      </c>
      <c r="L272" s="13">
        <v>10000000</v>
      </c>
      <c r="M272" s="18">
        <v>0</v>
      </c>
      <c r="N272" s="18">
        <f>+L272-M272</f>
        <v>10000000</v>
      </c>
      <c r="O272" s="15">
        <f>+M272/L272</f>
        <v>0</v>
      </c>
      <c r="P272" s="16" t="s">
        <v>21</v>
      </c>
    </row>
    <row r="273" spans="1:16" s="16" customFormat="1">
      <c r="A273" s="11">
        <v>2024</v>
      </c>
      <c r="B273" s="11">
        <v>25</v>
      </c>
      <c r="C273" s="12" t="s">
        <v>44</v>
      </c>
      <c r="D273" s="12" t="s">
        <v>288</v>
      </c>
      <c r="E273" s="14">
        <v>45358</v>
      </c>
      <c r="F273" s="14">
        <v>45479</v>
      </c>
      <c r="G273" s="15">
        <v>0.19834710743801653</v>
      </c>
      <c r="H273" s="16" t="s">
        <v>515</v>
      </c>
      <c r="I273" s="17">
        <v>19092000</v>
      </c>
      <c r="J273" s="17">
        <v>0</v>
      </c>
      <c r="K273" s="12">
        <v>0</v>
      </c>
      <c r="L273" s="13">
        <v>19092000</v>
      </c>
      <c r="M273" s="18">
        <v>0</v>
      </c>
      <c r="N273" s="18">
        <f>+L273-M273</f>
        <v>19092000</v>
      </c>
      <c r="O273" s="15">
        <f>+M273/L273</f>
        <v>0</v>
      </c>
      <c r="P273" s="16" t="s">
        <v>21</v>
      </c>
    </row>
    <row r="274" spans="1:16" s="16" customFormat="1">
      <c r="A274" s="11">
        <v>2024</v>
      </c>
      <c r="B274" s="11">
        <v>26</v>
      </c>
      <c r="C274" s="12" t="s">
        <v>55</v>
      </c>
      <c r="D274" s="12" t="s">
        <v>516</v>
      </c>
      <c r="E274" s="14">
        <v>45362</v>
      </c>
      <c r="F274" s="14">
        <v>45483</v>
      </c>
      <c r="G274" s="15">
        <v>0.16528925619834711</v>
      </c>
      <c r="H274" s="16" t="s">
        <v>517</v>
      </c>
      <c r="I274" s="17">
        <v>9568000</v>
      </c>
      <c r="J274" s="17">
        <v>0</v>
      </c>
      <c r="K274" s="12">
        <v>0</v>
      </c>
      <c r="L274" s="13">
        <v>9568000</v>
      </c>
      <c r="M274" s="18">
        <v>0</v>
      </c>
      <c r="N274" s="18">
        <f>+L274-M274</f>
        <v>9568000</v>
      </c>
      <c r="O274" s="15">
        <f>+M274/L274</f>
        <v>0</v>
      </c>
      <c r="P274" s="16" t="s">
        <v>21</v>
      </c>
    </row>
    <row r="275" spans="1:16" s="16" customFormat="1">
      <c r="A275" s="11">
        <v>2024</v>
      </c>
      <c r="B275" s="11">
        <v>27</v>
      </c>
      <c r="C275" s="12" t="s">
        <v>366</v>
      </c>
      <c r="D275" s="12" t="s">
        <v>518</v>
      </c>
      <c r="E275" s="14">
        <v>45359</v>
      </c>
      <c r="F275" s="14">
        <v>45665</v>
      </c>
      <c r="G275" s="15">
        <v>0.04</v>
      </c>
      <c r="H275" s="16" t="s">
        <v>519</v>
      </c>
      <c r="I275" s="17">
        <v>38000000</v>
      </c>
      <c r="J275" s="17">
        <v>0</v>
      </c>
      <c r="K275" s="12">
        <v>0</v>
      </c>
      <c r="L275" s="13">
        <v>38000000</v>
      </c>
      <c r="M275" s="18">
        <v>0</v>
      </c>
      <c r="N275" s="18">
        <f>+L275-M275</f>
        <v>38000000</v>
      </c>
      <c r="O275" s="15">
        <f>+M275/L275</f>
        <v>0</v>
      </c>
      <c r="P275" s="16" t="s">
        <v>21</v>
      </c>
    </row>
    <row r="276" spans="1:16" s="16" customFormat="1">
      <c r="A276" s="11">
        <v>2024</v>
      </c>
      <c r="B276" s="11">
        <v>28</v>
      </c>
      <c r="C276" s="12" t="s">
        <v>44</v>
      </c>
      <c r="D276" s="12" t="s">
        <v>520</v>
      </c>
      <c r="E276" s="14">
        <v>45362</v>
      </c>
      <c r="F276" s="14">
        <v>45453</v>
      </c>
      <c r="G276" s="15">
        <v>0.21978021978021978</v>
      </c>
      <c r="H276" s="16" t="s">
        <v>521</v>
      </c>
      <c r="I276" s="17">
        <v>16500000</v>
      </c>
      <c r="J276" s="17">
        <v>0</v>
      </c>
      <c r="K276" s="12">
        <v>0</v>
      </c>
      <c r="L276" s="13">
        <v>16500000</v>
      </c>
      <c r="M276" s="18">
        <v>0</v>
      </c>
      <c r="N276" s="18">
        <f>+L276-M276</f>
        <v>16500000</v>
      </c>
      <c r="O276" s="15">
        <f>+M276/L276</f>
        <v>0</v>
      </c>
      <c r="P276" s="16" t="s">
        <v>21</v>
      </c>
    </row>
    <row r="277" spans="1:16" s="16" customFormat="1">
      <c r="A277" s="11">
        <v>2024</v>
      </c>
      <c r="B277" s="11">
        <v>29</v>
      </c>
      <c r="C277" s="12" t="s">
        <v>44</v>
      </c>
      <c r="D277" s="12" t="s">
        <v>522</v>
      </c>
      <c r="E277" s="14">
        <v>45362</v>
      </c>
      <c r="F277" s="14">
        <v>45437</v>
      </c>
      <c r="G277" s="15">
        <v>0.26666666666666666</v>
      </c>
      <c r="H277" s="16" t="s">
        <v>523</v>
      </c>
      <c r="I277" s="17">
        <v>16250000</v>
      </c>
      <c r="J277" s="17">
        <v>0</v>
      </c>
      <c r="K277" s="12">
        <v>0</v>
      </c>
      <c r="L277" s="13">
        <v>16250000</v>
      </c>
      <c r="M277" s="18">
        <v>0</v>
      </c>
      <c r="N277" s="18">
        <f>+L277-M277</f>
        <v>16250000</v>
      </c>
      <c r="O277" s="15">
        <f>+M277/L277</f>
        <v>0</v>
      </c>
      <c r="P277" s="16" t="s">
        <v>21</v>
      </c>
    </row>
    <row r="278" spans="1:16" s="16" customFormat="1">
      <c r="A278" s="11">
        <v>2024</v>
      </c>
      <c r="B278" s="11">
        <v>30</v>
      </c>
      <c r="C278" s="12" t="s">
        <v>44</v>
      </c>
      <c r="D278" s="12" t="s">
        <v>524</v>
      </c>
      <c r="E278" s="14">
        <v>45363</v>
      </c>
      <c r="F278" s="14">
        <v>45454</v>
      </c>
      <c r="G278" s="15">
        <v>0.2087912087912088</v>
      </c>
      <c r="H278" s="16" t="s">
        <v>525</v>
      </c>
      <c r="I278" s="17">
        <v>16377000</v>
      </c>
      <c r="J278" s="17">
        <v>0</v>
      </c>
      <c r="K278" s="12">
        <v>0</v>
      </c>
      <c r="L278" s="13">
        <v>16377000</v>
      </c>
      <c r="M278" s="18">
        <v>0</v>
      </c>
      <c r="N278" s="18">
        <f>+L278-M278</f>
        <v>16377000</v>
      </c>
      <c r="O278" s="15">
        <f>+M278/L278</f>
        <v>0</v>
      </c>
      <c r="P278" s="16" t="s">
        <v>21</v>
      </c>
    </row>
    <row r="279" spans="1:16" s="16" customFormat="1">
      <c r="A279" s="11">
        <v>2024</v>
      </c>
      <c r="B279" s="11">
        <v>31</v>
      </c>
      <c r="C279" s="12" t="s">
        <v>55</v>
      </c>
      <c r="D279" s="12" t="s">
        <v>526</v>
      </c>
      <c r="E279" s="14">
        <v>45363</v>
      </c>
      <c r="F279" s="14">
        <v>45454</v>
      </c>
      <c r="G279" s="15">
        <v>0.2087912087912088</v>
      </c>
      <c r="H279" s="16" t="s">
        <v>527</v>
      </c>
      <c r="I279" s="17">
        <v>7500000</v>
      </c>
      <c r="J279" s="17">
        <v>0</v>
      </c>
      <c r="K279" s="12">
        <v>0</v>
      </c>
      <c r="L279" s="13">
        <v>7500000</v>
      </c>
      <c r="M279" s="18">
        <v>0</v>
      </c>
      <c r="N279" s="18">
        <f>+L279-M279</f>
        <v>7500000</v>
      </c>
      <c r="O279" s="15">
        <f>+M279/L279</f>
        <v>0</v>
      </c>
      <c r="P279" s="16" t="s">
        <v>21</v>
      </c>
    </row>
    <row r="280" spans="1:16" s="16" customFormat="1">
      <c r="A280" s="11">
        <v>2024</v>
      </c>
      <c r="B280" s="11">
        <v>32</v>
      </c>
      <c r="C280" s="12" t="s">
        <v>55</v>
      </c>
      <c r="D280" s="12" t="s">
        <v>528</v>
      </c>
      <c r="E280" s="14">
        <v>45363</v>
      </c>
      <c r="F280" s="14">
        <v>45454</v>
      </c>
      <c r="G280" s="15">
        <v>0.2087912087912088</v>
      </c>
      <c r="H280" s="16" t="s">
        <v>529</v>
      </c>
      <c r="I280" s="17">
        <v>10143000</v>
      </c>
      <c r="J280" s="17">
        <v>0</v>
      </c>
      <c r="K280" s="12">
        <v>0</v>
      </c>
      <c r="L280" s="13">
        <v>10143000</v>
      </c>
      <c r="M280" s="18">
        <v>0</v>
      </c>
      <c r="N280" s="18">
        <f>+L280-M280</f>
        <v>10143000</v>
      </c>
      <c r="O280" s="15">
        <f>+M280/L280</f>
        <v>0</v>
      </c>
      <c r="P280" s="16" t="s">
        <v>21</v>
      </c>
    </row>
    <row r="281" spans="1:16" s="16" customFormat="1">
      <c r="A281" s="11">
        <v>2024</v>
      </c>
      <c r="B281" s="11">
        <v>33</v>
      </c>
      <c r="C281" s="12" t="s">
        <v>55</v>
      </c>
      <c r="D281" s="12" t="s">
        <v>530</v>
      </c>
      <c r="E281" s="14">
        <v>45365</v>
      </c>
      <c r="F281" s="14">
        <v>45456</v>
      </c>
      <c r="G281" s="15">
        <v>0.18681318681318682</v>
      </c>
      <c r="H281" s="16" t="s">
        <v>531</v>
      </c>
      <c r="I281" s="17">
        <v>7200000</v>
      </c>
      <c r="J281" s="17">
        <v>0</v>
      </c>
      <c r="K281" s="12">
        <v>0</v>
      </c>
      <c r="L281" s="13">
        <v>7200000</v>
      </c>
      <c r="M281" s="18">
        <v>0</v>
      </c>
      <c r="N281" s="18">
        <f>+L281-M281</f>
        <v>7200000</v>
      </c>
      <c r="O281" s="15">
        <f>+M281/L281</f>
        <v>0</v>
      </c>
      <c r="P281" s="16" t="s">
        <v>21</v>
      </c>
    </row>
    <row r="282" spans="1:16" s="16" customFormat="1">
      <c r="A282" s="11">
        <v>2024</v>
      </c>
      <c r="B282" s="11">
        <v>34</v>
      </c>
      <c r="C282" s="12" t="s">
        <v>44</v>
      </c>
      <c r="D282" s="12" t="s">
        <v>532</v>
      </c>
      <c r="E282" s="14">
        <v>45369</v>
      </c>
      <c r="F282" s="14">
        <v>45460</v>
      </c>
      <c r="G282" s="15">
        <v>0.14285714285714285</v>
      </c>
      <c r="H282" s="16" t="s">
        <v>533</v>
      </c>
      <c r="I282" s="17">
        <v>14319000</v>
      </c>
      <c r="J282" s="17">
        <v>0</v>
      </c>
      <c r="K282" s="12">
        <v>0</v>
      </c>
      <c r="L282" s="13">
        <v>14319000</v>
      </c>
      <c r="M282" s="18">
        <v>0</v>
      </c>
      <c r="N282" s="18">
        <f>+L282-M282</f>
        <v>14319000</v>
      </c>
      <c r="O282" s="15">
        <f>+M282/L282</f>
        <v>0</v>
      </c>
      <c r="P282" s="16" t="s">
        <v>21</v>
      </c>
    </row>
    <row r="283" spans="1:16" s="16" customFormat="1">
      <c r="A283" s="11">
        <v>2024</v>
      </c>
      <c r="B283" s="11">
        <v>35</v>
      </c>
      <c r="C283" s="12" t="s">
        <v>44</v>
      </c>
      <c r="D283" s="12" t="s">
        <v>534</v>
      </c>
      <c r="E283" s="14">
        <v>45366</v>
      </c>
      <c r="F283" s="14">
        <v>45441</v>
      </c>
      <c r="G283" s="15">
        <v>0.21333333333333335</v>
      </c>
      <c r="H283" s="16" t="s">
        <v>535</v>
      </c>
      <c r="I283" s="17">
        <v>20000000</v>
      </c>
      <c r="J283" s="17">
        <v>0</v>
      </c>
      <c r="K283" s="12">
        <v>0</v>
      </c>
      <c r="L283" s="13">
        <v>20000000</v>
      </c>
      <c r="M283" s="18">
        <v>0</v>
      </c>
      <c r="N283" s="18">
        <f>+L283-M283</f>
        <v>20000000</v>
      </c>
      <c r="O283" s="15">
        <f>+M283/L283</f>
        <v>0</v>
      </c>
      <c r="P283" s="16" t="s">
        <v>21</v>
      </c>
    </row>
    <row r="284" spans="1:16" s="16" customFormat="1">
      <c r="A284" s="11">
        <v>2024</v>
      </c>
      <c r="B284" s="11">
        <v>36</v>
      </c>
      <c r="C284" s="12" t="s">
        <v>44</v>
      </c>
      <c r="D284" s="12" t="s">
        <v>70</v>
      </c>
      <c r="E284" s="14">
        <v>45369</v>
      </c>
      <c r="F284" s="14">
        <v>45460</v>
      </c>
      <c r="G284" s="15">
        <v>0.14285714285714285</v>
      </c>
      <c r="H284" s="16" t="s">
        <v>536</v>
      </c>
      <c r="I284" s="17">
        <v>20592000</v>
      </c>
      <c r="J284" s="17">
        <v>0</v>
      </c>
      <c r="K284" s="12">
        <v>0</v>
      </c>
      <c r="L284" s="13">
        <v>20592000</v>
      </c>
      <c r="M284" s="18">
        <v>0</v>
      </c>
      <c r="N284" s="18">
        <f>+L284-M284</f>
        <v>20592000</v>
      </c>
      <c r="O284" s="15">
        <f>+M284/L284</f>
        <v>0</v>
      </c>
      <c r="P284" s="16" t="s">
        <v>21</v>
      </c>
    </row>
    <row r="285" spans="1:16" s="16" customFormat="1">
      <c r="A285" s="11">
        <v>2024</v>
      </c>
      <c r="B285" s="11">
        <v>37</v>
      </c>
      <c r="C285" s="12" t="s">
        <v>44</v>
      </c>
      <c r="D285" s="12" t="s">
        <v>471</v>
      </c>
      <c r="E285" s="14">
        <v>45373</v>
      </c>
      <c r="F285" s="14">
        <v>45448</v>
      </c>
      <c r="G285" s="15">
        <v>0.12</v>
      </c>
      <c r="H285" s="16" t="s">
        <v>537</v>
      </c>
      <c r="I285" s="17">
        <v>11932500</v>
      </c>
      <c r="J285" s="17">
        <v>0</v>
      </c>
      <c r="K285" s="12">
        <v>0</v>
      </c>
      <c r="L285" s="13">
        <v>11932500</v>
      </c>
      <c r="M285" s="18">
        <v>0</v>
      </c>
      <c r="N285" s="18">
        <f>+L285-M285</f>
        <v>11932500</v>
      </c>
      <c r="O285" s="15">
        <f>+M285/L285</f>
        <v>0</v>
      </c>
      <c r="P285" s="16" t="s">
        <v>21</v>
      </c>
    </row>
    <row r="288" spans="1:16">
      <c r="F288" s="4"/>
    </row>
  </sheetData>
  <autoFilter ref="A2:Q285" xr:uid="{00000000-0001-0000-0000-000000000000}">
    <sortState xmlns:xlrd2="http://schemas.microsoft.com/office/spreadsheetml/2017/richdata2" ref="A3:Q285">
      <sortCondition ref="A2:A285"/>
    </sortState>
  </autoFilter>
  <sortState xmlns:xlrd2="http://schemas.microsoft.com/office/spreadsheetml/2017/richdata2" ref="B3:P285">
    <sortCondition ref="B3:B285"/>
  </sortState>
  <mergeCells count="1">
    <mergeCell ref="A1:P1"/>
  </mergeCells>
  <pageMargins left="0.7" right="0.7" top="0.75" bottom="0.75" header="0.3" footer="0.3"/>
  <pageSetup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 Online</Application>
  <Manager/>
  <Company/>
  <HyperlinkBase/>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Carolina guerrero</dc:creator>
  <cp:keywords/>
  <dc:description/>
  <cp:lastModifiedBy/>
  <cp:revision/>
  <dcterms:created xsi:type="dcterms:W3CDTF">2023-04-13T21:34:33Z</dcterms:created>
  <dcterms:modified xsi:type="dcterms:W3CDTF">2024-04-25T15:28:24Z</dcterms:modified>
  <cp:category/>
  <cp:contentStatus/>
</cp:coreProperties>
</file>