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CUENTAS DE COBRO\ANDREA MUÑOZ\Agosto 2019\"/>
    </mc:Choice>
  </mc:AlternateContent>
  <bookViews>
    <workbookView xWindow="-120" yWindow="-120" windowWidth="29040" windowHeight="15840" tabRatio="575"/>
  </bookViews>
  <sheets>
    <sheet name="PLAN DE INVERSIONES" sheetId="3" r:id="rId1"/>
    <sheet name="CINCO PROYECTOS" sheetId="4" r:id="rId2"/>
  </sheets>
  <externalReferences>
    <externalReference r:id="rId3"/>
  </externalReferences>
  <definedNames>
    <definedName name="MES">[1]Hoja1!$G$81:$G$92</definedName>
    <definedName name="PLAZO">[1]Hoja1!$G$48:$G$59</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8" i="4" l="1"/>
  <c r="I7" i="4"/>
  <c r="I3" i="4"/>
  <c r="H26" i="3" l="1"/>
  <c r="H14" i="3"/>
  <c r="I11" i="3"/>
  <c r="I7" i="3"/>
</calcChain>
</file>

<file path=xl/sharedStrings.xml><?xml version="1.0" encoding="utf-8"?>
<sst xmlns="http://schemas.openxmlformats.org/spreadsheetml/2006/main" count="417" uniqueCount="199">
  <si>
    <t>Licitación Pública</t>
  </si>
  <si>
    <t>Selección Abreviada de Menor Cuantía</t>
  </si>
  <si>
    <t>DESCRIPCION</t>
  </si>
  <si>
    <t>DURACION CONTRATO</t>
  </si>
  <si>
    <t>UNIDAD DE MEDIDA</t>
  </si>
  <si>
    <t>TIPO</t>
  </si>
  <si>
    <t>MESES</t>
  </si>
  <si>
    <t>Selección abreviada subasta inversa</t>
  </si>
  <si>
    <t>Concurso de meritos</t>
  </si>
  <si>
    <t>Licitacion Publica</t>
  </si>
  <si>
    <t xml:space="preserve">Contratacion Directa </t>
  </si>
  <si>
    <t>Minima Cuantia</t>
  </si>
  <si>
    <t>Selección abreviada por Acuerdo Marco de precios</t>
  </si>
  <si>
    <t>JULIO</t>
  </si>
  <si>
    <t>Convenio interadministrativo</t>
  </si>
  <si>
    <t>Contratacion Directa - personal</t>
  </si>
  <si>
    <t>Contratacion Directa</t>
  </si>
  <si>
    <t>PROCESO</t>
  </si>
  <si>
    <t>FECHA DE INICIO PREVISTA (Cargue proceso)</t>
  </si>
  <si>
    <t>Orden de compra 39015 - Fanalca S.A.</t>
  </si>
  <si>
    <t>SASIE-002-2019</t>
  </si>
  <si>
    <t>LP-003-2019</t>
  </si>
  <si>
    <t>LP-002-2019</t>
  </si>
  <si>
    <t>Convenio Interadministrativo de cofinanciación No. 1999</t>
  </si>
  <si>
    <t>SASIE-003-2019</t>
  </si>
  <si>
    <t>CMA-001-2019</t>
  </si>
  <si>
    <t>Constante</t>
  </si>
  <si>
    <t>3-3-1-15-01-02-1244-00</t>
  </si>
  <si>
    <t>3-3-1-15-01-03-1336-00</t>
  </si>
  <si>
    <t>3-3-1-15-01-03-1337-00</t>
  </si>
  <si>
    <t>3-3-1-15-01-04-1339-00</t>
  </si>
  <si>
    <t>3-3-1-15-01-07-1341-00</t>
  </si>
  <si>
    <t>3-3-1-15-01-11-1342-00</t>
  </si>
  <si>
    <t>3-3-1-15-02-15-1343-00</t>
  </si>
  <si>
    <t>3-3-1-15-02-17-1344-00</t>
  </si>
  <si>
    <t>3-3-1-15-02-18-1345-00</t>
  </si>
  <si>
    <t>3-3-1-15-03-19-1346-00</t>
  </si>
  <si>
    <t>3-3-1-15-06-38-1347-00</t>
  </si>
  <si>
    <t>3-3-1-15-07-45-1350-00</t>
  </si>
  <si>
    <t>3-3-1-15-07-45-1352-00</t>
  </si>
  <si>
    <t>Suma</t>
  </si>
  <si>
    <t xml:space="preserve">Fortalecer los servicios sociales dirigidos a los niños y niñas y adolescentes de tal manera qye se garanticen espacios dignos, de protección y de promoción de capacidades para la primera infancia, así como colegios oficiales dotados con herramientas pedagógicas y tecnológicas para el mejoramiento de la calidad educativa.              </t>
  </si>
  <si>
    <t>Proteger a las personas mayores de 60 años que se encuentran en situación de vulnerabilidad social y abandono de tal manera que cuenten con un apoyo económico que les permita el disfrute de una calidad de vida óptima y una vejez con dignidad, así como promover la solidaridad intergeneracional para modificar imaginarios relacionados con la vejez y el proceso de envejecimiento.</t>
  </si>
  <si>
    <t>Garantizar condiciones de accesibilidad y eliminación de barreras de las personas con discapacidad en el marco de los dispuesto por la Convención de Naciones Unidas de Personas con Discapacidad, buscando con ello que la localidad avance en constituirse en un territorio incluyente y sin barreras.</t>
  </si>
  <si>
    <t>Implementar un plan de mitigación del riesgo de las familias que habitan la localidad ubicadas en puntos criticos y de amenaza.</t>
  </si>
  <si>
    <t>Consolidar la cultura, la recreación y el deporte como prácticas transformadoras de las vidas de las personas y de los entornos de la localidad, concentrando la apuesta en los procesos de formación y circulación de las prácticas artísticas y deportivas.</t>
  </si>
  <si>
    <t>Realizar acciones de inspección, vigilancia y control en la ocupación ilegal del suelo, así como asesorar a la comunidad en procesos que redunden en la titulación y legalización de predios.</t>
  </si>
  <si>
    <t>Intervenir el espacio público con un enfoque de transformación y sostenibilidad que permita mejorar los niveles de apropiación y corresponsabilidad con el espacio público natural y construido.</t>
  </si>
  <si>
    <t>Mantener y construir malla vial local con una perspectiva de articulación y complementariedad con las intervenciones distritales, en aras de lograr una transformación integral de áreas críticas de la localidad.</t>
  </si>
  <si>
    <t>Generar un proceso de transformación y renovación del Núcleo Fundacional de la localidad de Bosa, con una intervención que vaya en sintonía con las transformaciones y potencialidades del centro local, que la haga más competitiva e innovadora y que ponga en diálogo a la localidad antigua patrimonial con la nueva que se proyecta consolidar.</t>
  </si>
  <si>
    <t>Introducir elementos de tecnología para mejorar la capacidad de respuesta de la autoridad local frente a fenómenos y situaciones de inseguridad en puntos críticos.</t>
  </si>
  <si>
    <t>Realizar intervenciones de adaptación y mitigación del cambio climático en rondas de río y en espacios urbanizados de la localidad.                                          Articular los procesos de renaturalización con los de construcción y mantenimiento de esoacio público, de tal manera que se logre con una perspectiva de intervención en varias capas de infraestructura, ambiental y social.</t>
  </si>
  <si>
    <t>Introducir herramientas técnicas, tecnológicas y jurídicas tendientes a la eficiencia administrativa, especialmente en cuanto a las funciones de inspección, vigilancia y control de la Alcaldía Local.</t>
  </si>
  <si>
    <t>Transformar las acciones de fomento a la particpación mediante el uso de nuevas tecnologías y la promoción procesos cívicos y abiertos.</t>
  </si>
  <si>
    <t>Implmentar una estrategia de Gobierno Abierto Local.</t>
  </si>
  <si>
    <t>Organizaciones, instancias y expresiones sociales ciudadanas fortalecidas para la participación.</t>
  </si>
  <si>
    <t>Personas vinculadas a procesos de participación ciudadana y/o control social.</t>
  </si>
  <si>
    <t xml:space="preserve">Árboles sembrados o intervenidos.            Hectáreas de espacio público intervenidas con acciones de renaturalización y/o ecourbanismo.                  M2 de espacio público intervenidos con acciones de jardinería, muros verdes y/o paisajismo. </t>
  </si>
  <si>
    <t>Dotaciones para seguridad realizadas.</t>
  </si>
  <si>
    <t>Personas vinculadas a ejercicios de convivencia ciudadana.</t>
  </si>
  <si>
    <t>M2 de espacio público construidos y/o mantenidos.</t>
  </si>
  <si>
    <t xml:space="preserve">Construir 80 Km/carril de malla vial local.           </t>
  </si>
  <si>
    <t>Personas asesoradas en temas de legalización ded barrios y titulación de predios.</t>
  </si>
  <si>
    <t>Parques vecinales y/o de bolsillo construidos.</t>
  </si>
  <si>
    <t>Eventos artísticos y culturales realizados.</t>
  </si>
  <si>
    <t>Personas vinculadas a procesos de formación deportiva.</t>
  </si>
  <si>
    <t>IED dotados con material pedagógico.</t>
  </si>
  <si>
    <t>Obras de mitigación de rieisgo realizadas.</t>
  </si>
  <si>
    <t>Personas con sibsidio tipo C beneficiadas.</t>
  </si>
  <si>
    <t>Jardines infantiles adecuados.</t>
  </si>
  <si>
    <t>Jadines infantiles dotados.</t>
  </si>
  <si>
    <t>Personas vinculadas a acciones de promoción del buen trato infantil.</t>
  </si>
  <si>
    <t>OBJETIVO GENERAL</t>
  </si>
  <si>
    <t xml:space="preserve">Contribuir a la atención integral de la primera infancia de la localidad de Bosa en el fortalecimiento de la educación inicial a través de acciones concretas de dotación, adecuación y en la promoción del buen trato infantil mediante programas que coadyuven a mejorar  la calidad de vida de los habitantes desde la gestación hasta la adolescencia.  </t>
  </si>
  <si>
    <t xml:space="preserve">Fortalecer la educación inicial con la dotación de jardines infantiles para posibilitar procesos pedagógicos de calidad y una efectiva atención integral.  </t>
  </si>
  <si>
    <t xml:space="preserve">Contribuir al mejoramiento de los ambientes de aprendizaje en los procesos de educación inicial, mediante la adecuación de jardines infantiles que promuevan interacciones adecuadas entre los niños y su entorno. </t>
  </si>
  <si>
    <t xml:space="preserve">Fomentar el auto cuidado y la transformación de imaginarios sobre roles en niños y adolescentes, para la promoción del buen trato y concienciar sobre la prevención de acciones violentas. </t>
  </si>
  <si>
    <t>Adecuacion del jardin infantil Antonia Santos</t>
  </si>
  <si>
    <t>Dotacion de Jardines Infantiles</t>
  </si>
  <si>
    <t xml:space="preserve">Promocion del Buen trato Infantil </t>
  </si>
  <si>
    <t>Adecuar 5 jardines infantiles con perspectiva de desarrollo integral para la primera infancia</t>
  </si>
  <si>
    <t>Vincular 12000 personas en acciones de promociones del buen trato</t>
  </si>
  <si>
    <t>Dotar 20 jardines infantiles con perspectiva de desarrollo integral para la primera
infancia</t>
  </si>
  <si>
    <t>SUMA</t>
  </si>
  <si>
    <t>Agosto</t>
  </si>
  <si>
    <t>Julio</t>
  </si>
  <si>
    <t>Junio</t>
  </si>
  <si>
    <t>Meses</t>
  </si>
  <si>
    <t>Apoyar 4670 personas mayores anualmente en situación de vulnerabilidad económica y social con el subsidio tipo c</t>
  </si>
  <si>
    <t>Costos Operativos</t>
  </si>
  <si>
    <t>Entrega de Subsidio Tipo C a 4670 personas mayores</t>
  </si>
  <si>
    <t>Recurso Humano</t>
  </si>
  <si>
    <t xml:space="preserve">Contribuir a la construcción de autonomía e independencia de las Personas Mayores en situación de vulnerabilidad social e inseguridad económica en la Localidad de Bosa para generar el mejoramiento progresivo en sus condiciones materiales y para generar el desarrollo, fortalecimiento y reconocimiento de capacidades y potencialidades a través de la participación, el cuidado y la construcción de redes sociales y familiares para un envejecimiento digno y feliz. </t>
  </si>
  <si>
    <t xml:space="preserve">Atender a las Personas Mayores de la Localidad de Bosa en situación de vulnerabilidad social e inseguridad económica a través de la entrega del Subsidio Tipo C y la generación de actividades de Desarrollo Humano.
</t>
  </si>
  <si>
    <t>Febrero</t>
  </si>
  <si>
    <t xml:space="preserve">Adquisicion dispositivos de asistencia personal </t>
  </si>
  <si>
    <t xml:space="preserve">Interventoria Proyecto de adquisicion de dispositivos de asistencia personal </t>
  </si>
  <si>
    <t>Bosa activa, digna y feliz</t>
  </si>
  <si>
    <t>Bosa feliz desde la gestación hasta la adolescencia</t>
  </si>
  <si>
    <t>Bosa sin limites</t>
  </si>
  <si>
    <t>Convenio 4002 de 2011</t>
  </si>
  <si>
    <t>Beneficiar 1800 personas con ayudas tecnicas NO POS</t>
  </si>
  <si>
    <t>Personas beneficiadas con ayudas técnicas NO POS.</t>
  </si>
  <si>
    <t xml:space="preserve"> Fortalecer la capacidad de gestión de riesgo de las comunidades e instituciones del nivel local, mediante la reducción de las condiciones de riesgo y la apropiación de la adaptación al cambio climático a través de la implementación de estrategias preventivas, de mitigación, rehabilitación y obras de gestión del riesgo.     </t>
  </si>
  <si>
    <t>Innovación para la gestión del riesgo y competitividad frente al cambio climático</t>
  </si>
  <si>
    <t>1. Disminuir el riesgo de las familias asociadas a eventos de origen natural, social y antrópico, reduciendo el nivel de vulnerabilidad a través de intervenciones integrales y recuperación de los elementos de la estructura ecológica principal que permiten una mayor adaptación al cambio climático.                                                           2. Implementar un sistema de alerta temprana fortaleciendo las instituciones y la comunidad apoyado en labores de capacitación, programas de cultura ambiental, construcción de obras de mitigación y promoción de brigadas de emergencia.                                   3. Adelantar obras de mitigación para disminuir condiciones de riesgo de las poblaciones y territorios más vulnerables de la localidad.                                 4. Vincular habitantes locales para apoyar en el control del uso del suelo, intervención y eliminación de puntos críticos, eliminación de vectores, inspección vigilancia y control en las zonas de ladera, zonas aluviales y ciudad consolidada, entre otras.</t>
  </si>
  <si>
    <t>Realizar 4 obras de gestión del riesgo a través de estrategias preventivas y de mitigación</t>
  </si>
  <si>
    <t>Realizar obras de gestión del riesgo a través de estrategias preventivas y de mitigación</t>
  </si>
  <si>
    <t>Dotacion tecnologica a las Instituciones Educativas Distritales con enfasis prioritariamente en la política educativa Bogotá bilingüe</t>
  </si>
  <si>
    <t xml:space="preserve">Mejorar la calidad educativa mediante dotación pedagógica y tecnológica con énfasis en la política Bogotá Bilingüe.     </t>
  </si>
  <si>
    <t xml:space="preserve">Fortalecer los servicios sociales dirigidos a los niños y niñas y adolescentes de tal manera que se garanticen espacios dignos, de protección y de promoción de capacidades para la primera infancia, así como colegios oficiales dotados con herramientas pedagógicas y tecnológicas para el mejoramiento de la calidad educativa.    </t>
  </si>
  <si>
    <t xml:space="preserve">Dotar 28 colegios con material pedagógico con énfasis prioritariamente en
la política pública educativa Bogotá bilingüe
</t>
  </si>
  <si>
    <t xml:space="preserve">Educación mejor para todos
</t>
  </si>
  <si>
    <t xml:space="preserve">Consolidar a la localidad como un territorio de la cultura, la recreación y el deporte, mediante 
procesos transformadores de formación, creación, circulación y memoria, caracterizando el 
fomento de las prácticas artísticas y deportivas, buscando la construcción de proyectos de
vida a partir de la cultura y el deporte. </t>
  </si>
  <si>
    <t xml:space="preserve"> Generar una cultura deportiva en los niños, niñas y adolescentes a través del aprendizaje deportivo, que los comprometa en la formación de valores y hábitos de aprovechamiento sano y constructivo del tiempo libre.</t>
  </si>
  <si>
    <t>Eventos artísticos, culturales y deportivos.</t>
  </si>
  <si>
    <t xml:space="preserve"> Cualificar constantemente a las y los habitantes de la localidad de Bosa en procesos de formación musical, con el fin de potenciar sus habilidades y fortalecer el movimiento cultural local.</t>
  </si>
  <si>
    <t>Brindar herramientas para el empoderamiento de las y los niños de la localidad, en su papel de constructores de ciudadanía activa a través de procesos para el desarrollo de sus capacidades artísticas y culturales.</t>
  </si>
  <si>
    <t>Generar hábitos deportivos y recreativos en los habitantes de la localidad a través de la práctica deportiva, que los comprometa en la formación de valores y hábitos de aprovechamiento sano y constructivo del tiempo libre.</t>
  </si>
  <si>
    <t xml:space="preserve">Fomentar las prácticas culturales, artísticas y del patrimonio, así como promover la oferta de las diversas expresiones y organizaciones culturales de la localidad con el fin de potenciar la apropiación de la comunidad en general por los escenarios de circulación de dichos procesos.
</t>
  </si>
  <si>
    <t>Realizar eventos de recreación y deporte: 11 eventos deportivos y salida lúdico recreativa para adulto mayor</t>
  </si>
  <si>
    <t>Interventoria eventos deportivos</t>
  </si>
  <si>
    <t>Vincular personas en procesos de formación deportiva</t>
  </si>
  <si>
    <t>Festival de la afrocolombianidad</t>
  </si>
  <si>
    <t>Festiva Jizca chia zhue</t>
  </si>
  <si>
    <r>
      <rPr>
        <b/>
        <sz val="10"/>
        <rFont val="Verdana"/>
        <family val="2"/>
      </rPr>
      <t xml:space="preserve">Realizar eventos artísticos y culturales:     </t>
    </r>
    <r>
      <rPr>
        <sz val="10"/>
        <rFont val="Verdana"/>
        <family val="2"/>
      </rPr>
      <t xml:space="preserve">                                                            Componente 1. Eventos culturales                                                             *Apropiación plaza fundacional                                                   *Esbosarte                                                                                                                         *Muestra de arte popular                                                                                           *Invasión cultural a Bosa                                                                                                            Componente 2. Festivales artísticos                                                                            *Festival "Bosa la escena del Rock"                                                                                                          *Festival "Hip Hop Bosa"                                                                                                          *Festival Navideño                                                                                                            </t>
    </r>
  </si>
  <si>
    <t>Festival  Góspel</t>
  </si>
  <si>
    <t>Interventoria Eventos Artisticos y Culturales</t>
  </si>
  <si>
    <t>Instalación Alumbrado Navideño</t>
  </si>
  <si>
    <t>Septiembre</t>
  </si>
  <si>
    <t>Personas vinculadas a procesos de formación artística y cultural.</t>
  </si>
  <si>
    <t>Formación artística y cultural</t>
  </si>
  <si>
    <t xml:space="preserve">Formacion musical - Dotacion del centro orquestal y/o  filarmonico de Bosa </t>
  </si>
  <si>
    <t>Personas vinculadas a procesos de formación musical</t>
  </si>
  <si>
    <t xml:space="preserve">Asesorar a la comunidad para la legalización de barrios y titulación de predios en áreas que ya fueron ocupadas informalmente. Implica promover ejercicios de sensibilización sobre la importancia del territorio urbanizado en términos dotacionales y de acceso a servicios públicos. Se fortalecerán las acciones de monitoreo y control urbanístico de la ocupación informal del suelo, prioritariamente en los polígonos críticos identificados a nivel local y los que sean informados por parte de la Secretaría Distrital del Hábitat.       </t>
  </si>
  <si>
    <t xml:space="preserve">
   1. Realizar levantamientos topográficos para la Regularización de predios de barrios previamente legalizados.
  2. Promover la gestión para+D23 la titulación de viviendas localizadas en barrios legalizados, a través de la Secretaría Distrital del Hábitat. </t>
  </si>
  <si>
    <t>Bosa, territorio cultural, recreativo y deportivo</t>
  </si>
  <si>
    <t>Hábitat mejor para todos: titulación de predios y regularización de barrios legalizados</t>
  </si>
  <si>
    <t>Noviembre</t>
  </si>
  <si>
    <t>Aunar esfuerzos técnicos, administrativos y financieros para legalizacion de barrios y titulacion de predios ubicados en la Localidad de Bosa.</t>
  </si>
  <si>
    <t xml:space="preserve">Mantenimiento  y dotacion de parques vecinales y de bolsillo </t>
  </si>
  <si>
    <t xml:space="preserve">Llevar a cabo la Construcción, Mantenimiento, Adecuación y Dotación de zonas verdes y parques de la Localidad de Bosa, generando en la Población el mejoramiento de su calidad de vida a través de la utilización adecuada del tiempo libre, el desarrollo del potencial físico, la inclusión social y el mejoramiento de la vida en comunidad, por medio de la inclusión de espacios e infraestructura adecuados destinados a la recreación activa, pasiva, cultural y a la práctica deportiva. </t>
  </si>
  <si>
    <t>Interventoria para el mantenimiento y/o dotacion de parques vecinales y de bolsillo</t>
  </si>
  <si>
    <t xml:space="preserve">1. Aumentar la cantidad de escenarios recreativos y deportivos de la Localidad por medio de la construcción de parques ajustados a los requerimientos técnicos para la infraestructura deportiva y de recreación pasiva de la localidad, incentivando la inclusión social por medio de la generación de espacios públicos integrales que contemplen estrategias dirigidas a niños, niñas, jóvenes, personas en condición de discapacidad, adultos mayores, animales de compañía y en general a toda la ciudadanía de la localidad. 
2. Mejorar la Calidad del Espacio Público de la localidad referido a parques por medio de la Dotación, Mantenimiento y/o Adecuación de su infraestructura. </t>
  </si>
  <si>
    <t>Infraestructura social y equipamiento urbano para todos</t>
  </si>
  <si>
    <t xml:space="preserve">Mejorar las condiciones de movilidad, conectividad y transitabilidad vehicular y peatonal con el fin de disminuir los tiempos de desplazamiento de la comunidad, mediante el mejoramiento integral de la malla vial, el espacio público, puentes y ciclo rutas de la Localidad. </t>
  </si>
  <si>
    <t xml:space="preserve">Interventoria al contrato de estudios y diseños 2018 de malla vial y espacio publico. </t>
  </si>
  <si>
    <t>Aunar esfuerzos técnicos, administrativos y financieros, para adelantar los estudios, diseños y obras del proyecto calles comerciales a cielo abierto, para la intervención de la calle 51 sur entre carreras 88 c y 89 b de la localidad de Bosa</t>
  </si>
  <si>
    <t>Mantenimiento de malla vial Local</t>
  </si>
  <si>
    <t xml:space="preserve">Interventoria al contrato de mantenimiento de la malla vial local </t>
  </si>
  <si>
    <t xml:space="preserve">1. Mejorar las condiciones de movilidad de la localidad a través del mantenimiento y/o rehabilitación de la infraestructura vial pensada con base en parámetros de conectividad que afecten a la mayor parte de la comunidad de Bosa.
2. Llevar a cabo intervenciones integrales a través de la construcción de vías que vinculen múltiples componentes de infraestructura ligados.
3. Mejorar las condiciones de habitabilidad y la imagen urbana de la localidad a través del mantenimiento y/o rehabilitación del espacio público de la localidad, entendido como plazas, plazoletas, andenes y fachadas.
4. Desarrollar la Construcción de espacio público bajo parámetros de accesibilidad universal en pro del desarrollo de una mejor movilidad, incluyente para todos los actores sociales de la Localidad.
5. Fortalecer la conectividad transversal de la localidad a través de la intervención de Puentes sobre el rio Tunjuelito.
6. Fortalecer el uso de la Bicicleta a través de la Dotación y /o mantenimiento de ciclo rutas, generando circuitos de movilidad destinados a los Bici Usuarios. </t>
  </si>
  <si>
    <t>Innovación en infraestructura para una movilidad mejor para todos</t>
  </si>
  <si>
    <t>KM2 de carril de malla vial local mantenida</t>
  </si>
  <si>
    <t>Adquisición de motocicletas y vehículos para fortalecer las acciones de seguridad</t>
  </si>
  <si>
    <t xml:space="preserve">Mejorar la seguridad y la convivencia en la Localidad a través de la combinación de una estrategia multimodal sustentada en la corresponsabilidad tanto de las instituciones del Estado a nivel local como de la ciudadanía, que considere la introducción de recursos tecnológicos para la seguridad en sitios críticos priorizados, el fortalecimiento de los Frentes de Seguridad Local, el impulso de acciones con enfoque diferencial asociadas a la generación de una cultura de paz desde lo local, la promoción de la convivencia ciudadana y la cultura ciudadana en perspectiva de la consolidación del Sistema Local de Justicia de Bosa como garantía para el acceso a la justicia, y la generación de cultura ciudadana frente al buen trato de los animales de compañía de la localidad. </t>
  </si>
  <si>
    <t>Incrementar la capacidad instalada con que cuenta la localidad y la ciudad en infraestructura tecnológica (en cámaras de seguridad conectadas a la red de manejo implementada por la Policía Nacional), que se refleje en inversión en nuevas cámaras de vigilancia – acorde a los lineamientos técnicos de la secretaría de seguridad - en puntos críticos detectados en cada una de las 5 UPZ de la localidad, así como la posibilidad de impulsar un punto de mando y centralización de la información compilada por esta red de cámaras públicas, así como fortalecer la red de Frentes de Seguridad Local existentes en la localidad en una estrategia de financiación conjunta con las comunidades para garantizar su sostenibilidad., para hacer efectiva la acción de las autoridades en la persecución del delito.</t>
  </si>
  <si>
    <t xml:space="preserve">Generar acciones pedagógicas a la población en general tendiente a generar cultura ciudadana frente a la tenencia responsable de animales de compañía, considerar la normatividad existente relacionada con la protección de los animales respectivamente, acompañadas de acciones de planeación, ejecución y seguimiento al cumplimiento de la política de bienestar y protección animal en la localidad de Bosa, con especial énfasis en los caninos y felinos en habitabilidad de calle. </t>
  </si>
  <si>
    <t xml:space="preserve">1. Generar una cultura de paz y de convivencia en la localidad por medio de una estrategia multimodal, que conlleve acciones como transversalizar el uso de los mecanismos alternativos de solución de conflictos como garantía en la ampliación de condiciones de acceso a la justicia y la consolidación del Sistema Local de Justicia de la Localidad a través de acciones con enfoques diferenciales para la promoción de convivencia.
2. Promover el abordaje de dinámicas de recuperación de cultura ciudadana desde la vinculación de sectores sociales incidentes en la convivencia, juntas de acción comunal y dinámicas de propiedad horizontal, para la intervención y transformación asociados a problemas que afectan la localidad en la convivencia e interacción en lo público.                                                       </t>
  </si>
  <si>
    <t>Contratación de gestores de seguridad para generar cultura de paz y convivencia</t>
  </si>
  <si>
    <t>Convivencia ciudadana para una Bosa más segura para todos, componente: “BARRISMO SOCIAL y USO DE LA BICI</t>
  </si>
  <si>
    <t>Acciones de promoción del derecho a una vida libre de violencias para las mujeres que promuevan la sana convivencia.</t>
  </si>
  <si>
    <t>Acciones para la prevención de consumo Spa</t>
  </si>
  <si>
    <t>Acciones y ejercicios de capacitación en seguridad convivencia y acceso a la justicia para las poblaciones con enfoque poblacional-diferencial y de genero</t>
  </si>
  <si>
    <t>Junio - Agosto</t>
  </si>
  <si>
    <t>Personas vinculadas a campañas de tenecia responsable de animales</t>
  </si>
  <si>
    <t xml:space="preserve">Realizar un proceso de transformación ambiental como herramienta de adaptación al cambio climático mediante la restauración paisajística de la Estructura Ecológica Principal, la enaturalización del espacio público con experiencias de jardinería e implantación de cobertura vegetal, la intervención de rondas de río, la siembra de arbolado y la implementación de ejercicios de ecourbanismo que posicionen a la localidad como líder en innovación y sostenibilidad ambiental.              </t>
  </si>
  <si>
    <t xml:space="preserve">1. Fortalecer la participación ciudadana y la capacidad organizativa entorno a la transformación ambiental como estrategia de renovación y adaptación al cambio climático mediante la implementación de coberturas verdes en fachadas, techos y terrazas.
2. Recuperar los escenarios paisajísticos de la Estructura Ecológica que permitan renovar las condiciones ambientales, ecosistémicas y de convivencia de los habitantes locales mediante la creación de aulas naturales.                                                              3. Realizar acciones de siembra y mantenimiento del arbolado local aumentando la cobertura vegetal y como herramienta de disminución de contaminación atmosférica. </t>
  </si>
  <si>
    <t>Mantenimiento de árboles jóvenes y jardinería en las zonas verdes en la localidad de bosa</t>
  </si>
  <si>
    <t>Convivencia ciudadana para una bosa mas segura para todos</t>
  </si>
  <si>
    <t>Bosa transforma su ambiente innovando en el territorio</t>
  </si>
  <si>
    <t>Ejecutar acciones del Proyecto Bosa Ponte en sus Patas</t>
  </si>
  <si>
    <t>suma</t>
  </si>
  <si>
    <t>Promover la transparencia en el gobierno local y trabajar por la modernización institucional mediante la incorporación de herramientas digitales y nuevas tecnologías que propendan por la eficiencia administrativa, especialmente en lo relacionado con las funciones de inspección, vigilancia y control.</t>
  </si>
  <si>
    <t>Contratos de prestación de servicios</t>
  </si>
  <si>
    <t xml:space="preserve">Contratar el Suministro de Bienes y Servicios para el desarrollo de eventos intitucionales </t>
  </si>
  <si>
    <t>Contrtar el servicio de demoliciones</t>
  </si>
  <si>
    <t>Gobierno abierto para una bosa innovadora y mejor para todos</t>
  </si>
  <si>
    <t>Acciones de inspección, vigilancia y control realizadas.          Acciones de fortalecimiento institucional realizadas.</t>
  </si>
  <si>
    <t>Enero</t>
  </si>
  <si>
    <t>Contratación Directa</t>
  </si>
  <si>
    <t xml:space="preserve">Fortalecimiento de organizaciones, instancias, expresiones sociales, comunitarias y comunales </t>
  </si>
  <si>
    <t>Generar estrategias para el fortalecimiento de las Organizaciones, instancias y expresiones sociales ciudadanas y la vinculación de los ciudadanos a procesos de formación para generar mayor incidencia en los procesos de participación y control social en la Localidad, así como herramientas para potencializar el derecho a participar.</t>
  </si>
  <si>
    <t>Realizar el Congreso Comunal</t>
  </si>
  <si>
    <t>1. Fortalecer la gestión de la ciudadanía y sus organizaciones desde procesos, espacios e instancias de participación en el nivel local.
2. Desarrollar conocimiento y capacidades en los ciudadanos para ejercer el derecho a participar.</t>
  </si>
  <si>
    <t>Participación mejor para todos</t>
  </si>
  <si>
    <t>Interventoria al proceso contractual de adecuacion del jardín Antonia Santos</t>
  </si>
  <si>
    <t xml:space="preserve">Generar procesos de inclusión social a personas con Discapacidad y sus cuidadores de la Localidad de Bosa a través de la entrega de ayudas técnicas no POS, formación, acompañamiento y promoción, para favorecer  la independencia, la participación en la comunidad y complementar los procesos de habilitación – rehabilitación dentro de los contextos donde se desarrolla las personas con discapacidad y su cuidador(ra) y/o familia. </t>
  </si>
  <si>
    <t>1. Brindar mecanismos que permitan la autonomía e inclusión a la población con discapacidad de la localidad, a través de la entrega de ayudas técnicas no POS                                                                         2. Desarrollar acciones dirigidas a la población con discapacidad y su cuidador – ra y/o familia, que permita desarrollar habilidades, destrezas y fortalecer el desenvolvimiento humano con miras al mejoramiento de su calidad de vida. 
3. Generar estrategias transversales que promuevan la prevención y aplazamiento de la Discapacidad no solo a la persona sino a su familia y/o cuidadores.</t>
  </si>
  <si>
    <t>1. Lograr un mayor acceso a la educación con una perspectiva de equidad, que reduzca las brechas de desigualdad en el nivel académico entre las instituciones educativas oficiales de la 
localidad y las de la ciudad.
2. Generar condiciones de permanencia en ambientes de aprendizaje nuevos, innovadores y tecnológicos en la educación básica primaria, secundaria y media que propenda por la construcción de un proyecto de vida sustentado en capacidades.
3. Conformar la “Bosa Políglota”, logrando que se incremente el porcentaje de estudiantes de 
básica secundaria del sector oficial que alcanzan los niveles B1 y B+ de estas competencias,
según el Marco Común Europeo de Referencia para las Lenguas.
4. Implementar en el sistema educativo de los colegios distritales de la Localidad, metodologías y entornos para el aprendizaje y prácticas del idioma inglés.</t>
  </si>
  <si>
    <t>1. Asegurar el pago de los honorarios de los 9 Ediles de la Localidad de Bosa.                                                                                       2. Implementar las acciones y estrategias necesarias para fortalecer la gestión administrativa y el gobierno abierto en el marco de las ciudadanías digitales.
3. Incrementar la legitimidad y gobernanza, por medio del desarrollo de las acciones preventivas,  pedagógicas y operativas, asociadas a las labores de Inspección, Vigilancia y Control.</t>
  </si>
  <si>
    <t>PROYECTOS</t>
  </si>
  <si>
    <t>METAS PDL</t>
  </si>
  <si>
    <t>ESTRATEGIAS</t>
  </si>
  <si>
    <t>OBJETIVOS ESPECÍFICOS</t>
  </si>
  <si>
    <t xml:space="preserve">PRESUPUESTO PROYECTO DE INVERSIÓN </t>
  </si>
  <si>
    <t>PRESUPUESTO DESAGREGADO</t>
  </si>
  <si>
    <t>ELABORACIÓN DE INDICADORES DE GESTIÓN.</t>
  </si>
  <si>
    <t>INDICADORES DE GESTIÓN.</t>
  </si>
  <si>
    <t>PLAN ANUAL DE ADQUISICIONES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</si>
</sst>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 &quot;COP&quot;"/>
    <numFmt numFmtId="167" formatCode="#,##0.00\ \€"/>
    <numFmt numFmtId="168" formatCode="[$$-240A]#,##0;[Red]\([$$-240A]#,##0\)"/>
    <numFmt numFmtId="169" formatCode="&quot;$&quot;\ #,##0"/>
    <numFmt numFmtId="170" formatCode="_-&quot;$&quot;\ * #,##0_-;\-&quot;$&quot;\ * #,##0_-;_-&quot;$&quot;\ * &quot;-&quot;??_-;_-@_-"/>
  </numFmts>
  <fonts count="7"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sz val="10"/>
      <name val="Verdana"/>
      <family val="2"/>
    </font>
    <font>
      <b/>
      <sz val="10"/>
      <name val="Verdana"/>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3"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right/>
      <top style="medium">
        <color indexed="64"/>
      </top>
      <bottom style="medium">
        <color indexed="64"/>
      </bottom>
      <diagonal/>
    </border>
    <border>
      <left style="thin">
        <color auto="1"/>
      </left>
      <right style="medium">
        <color indexed="64"/>
      </right>
      <top style="thin">
        <color auto="1"/>
      </top>
      <bottom/>
      <diagonal/>
    </border>
    <border>
      <left style="thin">
        <color auto="1"/>
      </left>
      <right style="thin">
        <color auto="1"/>
      </right>
      <top style="medium">
        <color indexed="64"/>
      </top>
      <bottom/>
      <diagonal/>
    </border>
    <border>
      <left style="thin">
        <color auto="1"/>
      </left>
      <right/>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s>
  <cellStyleXfs count="28">
    <xf numFmtId="0" fontId="0" fillId="0" borderId="0"/>
    <xf numFmtId="9"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164" fontId="4" fillId="0" borderId="0" applyFont="0" applyFill="0" applyBorder="0" applyAlignment="0" applyProtection="0"/>
    <xf numFmtId="165" fontId="4" fillId="0" borderId="0" applyFont="0" applyFill="0" applyBorder="0" applyAlignment="0" applyProtection="0"/>
  </cellStyleXfs>
  <cellXfs count="289">
    <xf numFmtId="0" fontId="0" fillId="0" borderId="0" xfId="0"/>
    <xf numFmtId="0" fontId="1" fillId="0" borderId="1" xfId="7" applyFont="1" applyFill="1" applyBorder="1" applyAlignment="1">
      <alignment horizontal="center" vertical="center" wrapText="1"/>
    </xf>
    <xf numFmtId="164" fontId="1" fillId="0" borderId="1" xfId="26" applyFont="1" applyBorder="1" applyAlignment="1">
      <alignment horizontal="center" vertical="center" wrapText="1"/>
    </xf>
    <xf numFmtId="168" fontId="1" fillId="0" borderId="1" xfId="0" applyNumberFormat="1" applyFont="1" applyBorder="1" applyAlignment="1">
      <alignment horizontal="center" vertical="center"/>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wrapText="1"/>
      <protection locked="0"/>
    </xf>
    <xf numFmtId="0" fontId="1" fillId="0" borderId="1" xfId="7" applyFont="1" applyFill="1" applyBorder="1" applyAlignment="1">
      <alignment vertical="center" wrapText="1"/>
    </xf>
    <xf numFmtId="0" fontId="1" fillId="0" borderId="1" xfId="0" applyFont="1" applyFill="1" applyBorder="1" applyAlignment="1" applyProtection="1">
      <alignment vertical="center" wrapText="1"/>
      <protection locked="0"/>
    </xf>
    <xf numFmtId="0" fontId="1" fillId="0" borderId="1" xfId="0" applyFont="1" applyFill="1" applyBorder="1" applyAlignment="1" applyProtection="1">
      <alignment horizontal="center" vertical="center" wrapText="1"/>
      <protection locked="0"/>
    </xf>
    <xf numFmtId="164" fontId="1" fillId="0" borderId="1" xfId="26"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8" xfId="7" applyFont="1" applyFill="1" applyBorder="1" applyAlignment="1">
      <alignment horizontal="center" vertical="center" wrapText="1"/>
    </xf>
    <xf numFmtId="0" fontId="1" fillId="0" borderId="8" xfId="0" applyFont="1" applyBorder="1" applyAlignment="1" applyProtection="1">
      <alignment horizontal="center" vertical="center"/>
      <protection locked="0"/>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168" fontId="5"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1" xfId="7" applyFont="1" applyFill="1" applyBorder="1" applyAlignment="1">
      <alignment horizontal="center" vertical="center" wrapText="1"/>
    </xf>
    <xf numFmtId="164" fontId="5" fillId="0" borderId="1" xfId="26" applyFont="1" applyFill="1" applyBorder="1" applyAlignment="1">
      <alignment horizontal="center" vertical="center" wrapText="1"/>
    </xf>
    <xf numFmtId="49" fontId="5" fillId="0" borderId="1" xfId="13" applyFont="1" applyFill="1" applyBorder="1" applyAlignment="1" applyProtection="1">
      <alignment horizontal="center" vertical="center" wrapText="1"/>
      <protection locked="0"/>
    </xf>
    <xf numFmtId="12" fontId="5" fillId="0" borderId="1"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vertical="center" wrapText="1"/>
      <protection locked="0"/>
    </xf>
    <xf numFmtId="168" fontId="1" fillId="0" borderId="2" xfId="0" applyNumberFormat="1" applyFont="1" applyFill="1" applyBorder="1" applyAlignment="1">
      <alignment horizontal="center" vertical="center"/>
    </xf>
    <xf numFmtId="0" fontId="1" fillId="0" borderId="2" xfId="0" applyFont="1" applyFill="1" applyBorder="1" applyAlignment="1" applyProtection="1">
      <alignment horizontal="center" vertical="center"/>
      <protection locked="0"/>
    </xf>
    <xf numFmtId="0" fontId="1" fillId="0" borderId="4" xfId="0" applyFont="1" applyBorder="1" applyAlignment="1" applyProtection="1">
      <alignment vertical="center" wrapText="1"/>
      <protection locked="0"/>
    </xf>
    <xf numFmtId="168" fontId="1" fillId="0" borderId="4" xfId="0" applyNumberFormat="1" applyFont="1" applyBorder="1" applyAlignment="1">
      <alignment horizontal="center" vertical="center"/>
    </xf>
    <xf numFmtId="0" fontId="1" fillId="0" borderId="4" xfId="0" applyFont="1" applyBorder="1" applyAlignment="1" applyProtection="1">
      <alignment horizontal="center" vertical="center"/>
      <protection locked="0"/>
    </xf>
    <xf numFmtId="168" fontId="5" fillId="0" borderId="2" xfId="0" applyNumberFormat="1" applyFont="1" applyFill="1" applyBorder="1" applyAlignment="1">
      <alignment horizontal="center" vertical="center"/>
    </xf>
    <xf numFmtId="0" fontId="5" fillId="0" borderId="2" xfId="0" applyFont="1" applyFill="1" applyBorder="1" applyAlignment="1" applyProtection="1">
      <alignment horizontal="center" vertical="center"/>
      <protection locked="0"/>
    </xf>
    <xf numFmtId="0" fontId="5" fillId="0" borderId="2" xfId="7" applyFont="1" applyFill="1" applyBorder="1" applyAlignment="1">
      <alignment horizontal="center" vertical="center" wrapText="1"/>
    </xf>
    <xf numFmtId="49" fontId="5" fillId="0" borderId="2" xfId="13" applyFont="1" applyFill="1" applyBorder="1" applyAlignment="1" applyProtection="1">
      <alignment horizontal="center" vertical="center" wrapText="1"/>
      <protection locked="0"/>
    </xf>
    <xf numFmtId="0" fontId="1" fillId="0" borderId="2" xfId="7" applyFont="1" applyFill="1" applyBorder="1" applyAlignment="1">
      <alignment vertical="center" wrapText="1"/>
    </xf>
    <xf numFmtId="0" fontId="5"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4" xfId="7" applyFont="1" applyFill="1" applyBorder="1" applyAlignment="1">
      <alignment horizontal="center" vertical="center" wrapText="1"/>
    </xf>
    <xf numFmtId="0" fontId="1" fillId="0" borderId="2" xfId="7" applyFont="1" applyFill="1" applyBorder="1" applyAlignment="1">
      <alignment horizontal="center" vertical="center" wrapText="1"/>
    </xf>
    <xf numFmtId="0" fontId="1" fillId="0" borderId="3" xfId="7" applyFont="1" applyFill="1" applyBorder="1" applyAlignment="1">
      <alignment horizontal="center" vertical="center" wrapText="1"/>
    </xf>
    <xf numFmtId="0" fontId="1" fillId="0" borderId="4" xfId="0" applyFont="1" applyBorder="1" applyAlignment="1" applyProtection="1">
      <alignment horizontal="left" vertical="center" wrapText="1"/>
      <protection locked="0"/>
    </xf>
    <xf numFmtId="164" fontId="1" fillId="0" borderId="4" xfId="26"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0" fontId="1" fillId="0" borderId="13" xfId="7" applyFont="1" applyFill="1" applyBorder="1" applyAlignment="1">
      <alignment horizontal="center" vertical="center" wrapText="1"/>
    </xf>
    <xf numFmtId="0" fontId="1" fillId="0" borderId="16" xfId="0" applyFont="1" applyFill="1" applyBorder="1" applyAlignment="1" applyProtection="1">
      <alignment vertical="center" wrapText="1"/>
      <protection locked="0"/>
    </xf>
    <xf numFmtId="164" fontId="1" fillId="0" borderId="17" xfId="26" applyFont="1" applyBorder="1" applyAlignment="1">
      <alignment horizontal="center" vertical="center" wrapText="1"/>
    </xf>
    <xf numFmtId="0" fontId="1" fillId="0" borderId="17" xfId="0" applyFont="1" applyBorder="1" applyAlignment="1" applyProtection="1">
      <alignment horizontal="center" vertical="center" wrapText="1"/>
      <protection locked="0"/>
    </xf>
    <xf numFmtId="168" fontId="1" fillId="0" borderId="17" xfId="0" applyNumberFormat="1" applyFont="1" applyBorder="1" applyAlignment="1">
      <alignment horizontal="center" vertical="center"/>
    </xf>
    <xf numFmtId="0" fontId="1" fillId="0" borderId="17" xfId="0" applyFont="1" applyBorder="1" applyAlignment="1" applyProtection="1">
      <alignment horizontal="center" vertical="center"/>
      <protection locked="0"/>
    </xf>
    <xf numFmtId="0" fontId="1" fillId="0" borderId="17" xfId="7"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5" xfId="0" applyFont="1" applyFill="1" applyBorder="1" applyAlignment="1" applyProtection="1">
      <alignment vertical="center" wrapText="1"/>
      <protection locked="0"/>
    </xf>
    <xf numFmtId="0" fontId="1" fillId="0" borderId="7" xfId="0" applyFont="1" applyFill="1" applyBorder="1" applyAlignment="1" applyProtection="1">
      <alignment vertical="center" wrapText="1"/>
      <protection locked="0"/>
    </xf>
    <xf numFmtId="0" fontId="1" fillId="0" borderId="8" xfId="0" applyFont="1" applyBorder="1" applyAlignment="1" applyProtection="1">
      <alignment horizontal="left" vertical="center" wrapText="1"/>
      <protection locked="0"/>
    </xf>
    <xf numFmtId="0" fontId="1" fillId="0" borderId="8" xfId="0" applyFont="1" applyBorder="1" applyAlignment="1" applyProtection="1">
      <alignment horizontal="center" vertical="center" wrapText="1"/>
      <protection locked="0"/>
    </xf>
    <xf numFmtId="0" fontId="1" fillId="0" borderId="8" xfId="0" applyFont="1" applyFill="1" applyBorder="1" applyAlignment="1" applyProtection="1">
      <alignment horizontal="left" vertical="center" wrapText="1"/>
      <protection locked="0"/>
    </xf>
    <xf numFmtId="164" fontId="1" fillId="0" borderId="8" xfId="26" applyFont="1" applyFill="1" applyBorder="1" applyAlignment="1">
      <alignment horizontal="center" vertical="center" wrapText="1"/>
    </xf>
    <xf numFmtId="0" fontId="1" fillId="0" borderId="8" xfId="0" applyFont="1" applyFill="1" applyBorder="1" applyAlignment="1" applyProtection="1">
      <alignment horizontal="center" vertical="center" wrapText="1"/>
      <protection locked="0"/>
    </xf>
    <xf numFmtId="168" fontId="1" fillId="0" borderId="8" xfId="0" applyNumberFormat="1" applyFont="1" applyFill="1" applyBorder="1" applyAlignment="1">
      <alignment horizontal="center" vertical="center"/>
    </xf>
    <xf numFmtId="0" fontId="1" fillId="0" borderId="8" xfId="0" applyFont="1" applyFill="1" applyBorder="1" applyAlignment="1" applyProtection="1">
      <alignment horizontal="center" vertical="center"/>
      <protection locked="0"/>
    </xf>
    <xf numFmtId="0" fontId="5" fillId="0" borderId="16" xfId="0" applyFont="1" applyFill="1" applyBorder="1" applyAlignment="1">
      <alignment vertical="center" wrapText="1"/>
    </xf>
    <xf numFmtId="164" fontId="5" fillId="0" borderId="17" xfId="26" applyFont="1" applyFill="1" applyBorder="1" applyAlignment="1">
      <alignment horizontal="center" vertical="center" wrapText="1"/>
    </xf>
    <xf numFmtId="0" fontId="1" fillId="0" borderId="17" xfId="0"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wrapText="1"/>
      <protection locked="0"/>
    </xf>
    <xf numFmtId="164" fontId="5" fillId="0" borderId="8" xfId="26" applyFont="1" applyFill="1" applyBorder="1" applyAlignment="1">
      <alignment horizontal="center" vertical="center" wrapText="1"/>
    </xf>
    <xf numFmtId="49" fontId="1" fillId="0" borderId="17" xfId="13" applyFont="1" applyBorder="1" applyAlignment="1" applyProtection="1">
      <alignment horizontal="center" vertical="center" wrapText="1"/>
      <protection locked="0"/>
    </xf>
    <xf numFmtId="49" fontId="1" fillId="0" borderId="1" xfId="13" applyFont="1" applyFill="1" applyBorder="1" applyAlignment="1" applyProtection="1">
      <alignment horizontal="center" vertical="center" wrapText="1"/>
      <protection locked="0"/>
    </xf>
    <xf numFmtId="0" fontId="1" fillId="0" borderId="13" xfId="0" applyFont="1" applyFill="1" applyBorder="1" applyAlignment="1">
      <alignment horizontal="center" vertical="center" wrapText="1"/>
    </xf>
    <xf numFmtId="49" fontId="1" fillId="0" borderId="1" xfId="13" applyFont="1" applyFill="1" applyBorder="1" applyAlignment="1" applyProtection="1">
      <alignment vertical="center" wrapText="1"/>
      <protection locked="0"/>
    </xf>
    <xf numFmtId="0" fontId="1" fillId="0" borderId="16" xfId="7" applyFont="1" applyFill="1" applyBorder="1" applyAlignment="1">
      <alignment vertical="center" wrapText="1"/>
    </xf>
    <xf numFmtId="164" fontId="1" fillId="0" borderId="17" xfId="26" applyFont="1" applyFill="1" applyBorder="1" applyAlignment="1">
      <alignment horizontal="center" vertical="center" wrapText="1"/>
    </xf>
    <xf numFmtId="0" fontId="1" fillId="0" borderId="7" xfId="0" applyFont="1" applyBorder="1" applyAlignment="1" applyProtection="1">
      <alignment vertical="center" wrapText="1"/>
      <protection locked="0"/>
    </xf>
    <xf numFmtId="164" fontId="1" fillId="0" borderId="8" xfId="0" applyNumberFormat="1" applyFont="1" applyBorder="1" applyAlignment="1" applyProtection="1">
      <alignment horizontal="center" vertical="center" wrapText="1"/>
      <protection locked="0"/>
    </xf>
    <xf numFmtId="168" fontId="1" fillId="0" borderId="8" xfId="0" applyNumberFormat="1" applyFont="1" applyBorder="1" applyAlignment="1">
      <alignment horizontal="center" vertical="center"/>
    </xf>
    <xf numFmtId="0" fontId="1" fillId="0" borderId="4" xfId="0" applyFont="1" applyBorder="1" applyAlignment="1">
      <alignment horizontal="center" vertical="center" wrapText="1"/>
    </xf>
    <xf numFmtId="0" fontId="1" fillId="0" borderId="21" xfId="0" applyFont="1" applyFill="1" applyBorder="1" applyAlignment="1" applyProtection="1">
      <alignment horizontal="center" vertical="center" wrapText="1"/>
      <protection locked="0"/>
    </xf>
    <xf numFmtId="0" fontId="1" fillId="0" borderId="21" xfId="7" applyFont="1" applyFill="1" applyBorder="1" applyAlignment="1">
      <alignment horizontal="center" vertical="center" wrapText="1"/>
    </xf>
    <xf numFmtId="49" fontId="1" fillId="0" borderId="21" xfId="13" applyFont="1" applyFill="1" applyBorder="1" applyAlignment="1" applyProtection="1">
      <alignment horizontal="center" vertical="center" wrapText="1"/>
      <protection locked="0"/>
    </xf>
    <xf numFmtId="0" fontId="5" fillId="0" borderId="4" xfId="0" applyFont="1" applyFill="1" applyBorder="1" applyAlignment="1" applyProtection="1">
      <alignment vertical="center" wrapText="1"/>
      <protection locked="0"/>
    </xf>
    <xf numFmtId="164" fontId="5" fillId="0" borderId="1" xfId="26" applyFont="1" applyFill="1" applyBorder="1" applyAlignment="1" applyProtection="1">
      <alignment horizontal="center" vertical="center" wrapText="1"/>
      <protection locked="0"/>
    </xf>
    <xf numFmtId="0" fontId="1" fillId="0" borderId="13" xfId="0" applyFont="1" applyFill="1" applyBorder="1" applyAlignment="1" applyProtection="1">
      <alignment horizontal="left" vertical="center" wrapText="1"/>
      <protection locked="0"/>
    </xf>
    <xf numFmtId="0" fontId="1" fillId="0" borderId="13" xfId="7" applyFont="1" applyFill="1" applyBorder="1" applyAlignment="1">
      <alignment horizontal="center" vertical="center" wrapText="1"/>
    </xf>
    <xf numFmtId="0" fontId="2" fillId="6" borderId="2" xfId="7" applyFont="1" applyFill="1" applyBorder="1" applyAlignment="1">
      <alignment horizontal="center" vertical="center" wrapText="1"/>
    </xf>
    <xf numFmtId="0" fontId="1" fillId="0" borderId="3" xfId="7" applyFont="1" applyFill="1" applyBorder="1" applyAlignment="1">
      <alignment horizontal="center" vertical="center" wrapText="1"/>
    </xf>
    <xf numFmtId="170" fontId="5" fillId="0" borderId="1" xfId="27" applyNumberFormat="1" applyFont="1" applyFill="1" applyBorder="1" applyAlignment="1" applyProtection="1">
      <alignment horizontal="center" vertical="center" wrapText="1"/>
      <protection locked="0"/>
    </xf>
    <xf numFmtId="170" fontId="5" fillId="0" borderId="2" xfId="27" applyNumberFormat="1" applyFont="1" applyFill="1" applyBorder="1" applyAlignment="1" applyProtection="1">
      <alignment horizontal="center" vertical="center" wrapText="1"/>
      <protection locked="0"/>
    </xf>
    <xf numFmtId="0" fontId="1" fillId="0" borderId="23" xfId="0" applyFont="1" applyFill="1" applyBorder="1" applyAlignment="1" applyProtection="1">
      <alignment vertical="center" wrapText="1"/>
      <protection locked="0"/>
    </xf>
    <xf numFmtId="0" fontId="1" fillId="0" borderId="13" xfId="0" applyFont="1" applyFill="1" applyBorder="1" applyAlignment="1" applyProtection="1">
      <alignment horizontal="center" vertical="center" wrapText="1"/>
      <protection locked="0"/>
    </xf>
    <xf numFmtId="0" fontId="1" fillId="0" borderId="13" xfId="0" applyFont="1" applyFill="1" applyBorder="1" applyAlignment="1" applyProtection="1">
      <alignment vertical="center" wrapText="1"/>
      <protection locked="0"/>
    </xf>
    <xf numFmtId="164" fontId="1" fillId="0" borderId="13" xfId="26" applyFont="1" applyFill="1" applyBorder="1" applyAlignment="1" applyProtection="1">
      <alignment horizontal="center" vertical="center" wrapText="1"/>
      <protection locked="0"/>
    </xf>
    <xf numFmtId="168" fontId="1" fillId="0" borderId="13" xfId="0" applyNumberFormat="1" applyFont="1" applyFill="1" applyBorder="1" applyAlignment="1">
      <alignment horizontal="center" vertical="center"/>
    </xf>
    <xf numFmtId="0" fontId="1" fillId="0" borderId="13" xfId="0" applyFont="1" applyFill="1" applyBorder="1" applyAlignment="1" applyProtection="1">
      <alignment horizontal="center" vertical="center"/>
      <protection locked="0"/>
    </xf>
    <xf numFmtId="49" fontId="1" fillId="0" borderId="13" xfId="13" applyFont="1" applyFill="1" applyBorder="1" applyAlignment="1" applyProtection="1">
      <alignment horizontal="center" vertical="center" wrapText="1"/>
      <protection locked="0"/>
    </xf>
    <xf numFmtId="0" fontId="5" fillId="0" borderId="16" xfId="0" applyFont="1" applyFill="1" applyBorder="1" applyAlignment="1" applyProtection="1">
      <alignment vertical="center" wrapText="1"/>
      <protection locked="0"/>
    </xf>
    <xf numFmtId="164" fontId="5" fillId="0" borderId="17" xfId="26" applyFont="1" applyFill="1" applyBorder="1" applyAlignment="1" applyProtection="1">
      <alignment horizontal="center" vertical="center" wrapText="1"/>
      <protection locked="0"/>
    </xf>
    <xf numFmtId="168" fontId="5" fillId="0" borderId="17" xfId="0" applyNumberFormat="1" applyFont="1" applyFill="1" applyBorder="1" applyAlignment="1">
      <alignment horizontal="center" vertical="center"/>
    </xf>
    <xf numFmtId="0" fontId="5" fillId="0" borderId="17" xfId="0" applyFont="1" applyFill="1" applyBorder="1" applyAlignment="1" applyProtection="1">
      <alignment horizontal="center" vertical="center"/>
      <protection locked="0"/>
    </xf>
    <xf numFmtId="0" fontId="5" fillId="0" borderId="17" xfId="7" applyFont="1" applyFill="1" applyBorder="1" applyAlignment="1">
      <alignment horizontal="center" vertical="center" wrapText="1"/>
    </xf>
    <xf numFmtId="0" fontId="5" fillId="0" borderId="17" xfId="0" applyFont="1" applyFill="1" applyBorder="1" applyAlignment="1" applyProtection="1">
      <alignment horizontal="center" vertical="center" wrapText="1"/>
      <protection locked="0"/>
    </xf>
    <xf numFmtId="0" fontId="5" fillId="0" borderId="5"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0" fontId="1" fillId="0" borderId="20" xfId="0" applyFont="1" applyBorder="1" applyAlignment="1" applyProtection="1">
      <alignment vertical="center" wrapText="1"/>
      <protection locked="0"/>
    </xf>
    <xf numFmtId="0" fontId="1" fillId="0" borderId="21" xfId="0" applyFont="1" applyBorder="1" applyAlignment="1" applyProtection="1">
      <alignment horizontal="left" vertical="center" wrapText="1"/>
      <protection locked="0"/>
    </xf>
    <xf numFmtId="0" fontId="1" fillId="0" borderId="2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21" xfId="0" applyFont="1" applyBorder="1" applyAlignment="1">
      <alignment horizontal="center" vertical="center" wrapText="1"/>
    </xf>
    <xf numFmtId="170" fontId="1" fillId="0" borderId="21" xfId="27" applyNumberFormat="1" applyFont="1" applyBorder="1" applyAlignment="1" applyProtection="1">
      <alignment horizontal="center" vertical="center" wrapText="1"/>
      <protection locked="0"/>
    </xf>
    <xf numFmtId="168" fontId="1" fillId="0" borderId="21" xfId="0" applyNumberFormat="1" applyFont="1" applyBorder="1" applyAlignment="1">
      <alignment horizontal="center" vertical="center"/>
    </xf>
    <xf numFmtId="0" fontId="1" fillId="0" borderId="21" xfId="0" applyFont="1" applyBorder="1" applyAlignment="1" applyProtection="1">
      <alignment horizontal="center" vertical="center"/>
      <protection locked="0"/>
    </xf>
    <xf numFmtId="170" fontId="1" fillId="0" borderId="1" xfId="27" applyNumberFormat="1" applyFont="1" applyFill="1" applyBorder="1" applyAlignment="1" applyProtection="1">
      <alignment horizontal="center" vertical="center" wrapText="1"/>
      <protection locked="0"/>
    </xf>
    <xf numFmtId="170" fontId="1" fillId="0" borderId="17" xfId="27" applyNumberFormat="1" applyFont="1" applyFill="1" applyBorder="1" applyAlignment="1" applyProtection="1">
      <alignment horizontal="center" vertical="center" wrapText="1"/>
      <protection locked="0"/>
    </xf>
    <xf numFmtId="168" fontId="1" fillId="0" borderId="17" xfId="0" applyNumberFormat="1" applyFont="1" applyFill="1" applyBorder="1" applyAlignment="1">
      <alignment horizontal="center" vertical="center"/>
    </xf>
    <xf numFmtId="170" fontId="1" fillId="0" borderId="8" xfId="27" applyNumberFormat="1" applyFont="1" applyFill="1" applyBorder="1" applyAlignment="1" applyProtection="1">
      <alignment horizontal="center" vertical="center" wrapText="1"/>
      <protection locked="0"/>
    </xf>
    <xf numFmtId="170" fontId="1" fillId="0" borderId="2" xfId="27" applyNumberFormat="1" applyFont="1" applyFill="1" applyBorder="1" applyAlignment="1" applyProtection="1">
      <alignment horizontal="center" vertical="center" wrapText="1"/>
      <protection locked="0"/>
    </xf>
    <xf numFmtId="0" fontId="1" fillId="0" borderId="25" xfId="0" applyFont="1" applyFill="1" applyBorder="1" applyAlignment="1" applyProtection="1">
      <alignment vertical="center" wrapText="1"/>
      <protection locked="0"/>
    </xf>
    <xf numFmtId="170" fontId="1" fillId="0" borderId="1" xfId="27" applyNumberFormat="1" applyFont="1" applyFill="1" applyBorder="1" applyAlignment="1">
      <alignment horizontal="center" vertical="center" wrapText="1"/>
    </xf>
    <xf numFmtId="170" fontId="1" fillId="0" borderId="3" xfId="27" applyNumberFormat="1" applyFont="1" applyFill="1" applyBorder="1" applyAlignment="1">
      <alignment horizontal="center" vertical="center" wrapText="1"/>
    </xf>
    <xf numFmtId="170" fontId="1" fillId="0" borderId="2" xfId="27" applyNumberFormat="1" applyFont="1" applyFill="1" applyBorder="1" applyAlignment="1">
      <alignment horizontal="center" vertical="center" wrapText="1"/>
    </xf>
    <xf numFmtId="0" fontId="1" fillId="0" borderId="17" xfId="7" applyFont="1" applyFill="1" applyBorder="1" applyAlignment="1">
      <alignment horizontal="left" vertical="center" wrapText="1"/>
    </xf>
    <xf numFmtId="0" fontId="1" fillId="0" borderId="17" xfId="7" applyFont="1" applyFill="1" applyBorder="1" applyAlignment="1">
      <alignment vertical="center" wrapText="1"/>
    </xf>
    <xf numFmtId="170" fontId="1" fillId="0" borderId="13" xfId="27" applyNumberFormat="1" applyFont="1" applyFill="1" applyBorder="1" applyAlignment="1">
      <alignment horizontal="center" vertical="center" wrapText="1"/>
    </xf>
    <xf numFmtId="0" fontId="1" fillId="0" borderId="5" xfId="7" applyFont="1" applyFill="1" applyBorder="1" applyAlignment="1">
      <alignment vertical="center" wrapText="1"/>
    </xf>
    <xf numFmtId="164" fontId="1" fillId="0" borderId="6" xfId="26" applyFont="1" applyFill="1" applyBorder="1" applyAlignment="1">
      <alignment horizontal="center" vertical="center" wrapText="1"/>
    </xf>
    <xf numFmtId="0" fontId="1" fillId="0" borderId="10" xfId="0" applyFont="1" applyFill="1" applyBorder="1" applyAlignment="1" applyProtection="1">
      <alignment horizontal="center" vertical="center" wrapText="1"/>
      <protection locked="0"/>
    </xf>
    <xf numFmtId="0" fontId="1" fillId="0" borderId="25" xfId="7" applyFont="1" applyFill="1" applyBorder="1" applyAlignment="1">
      <alignment vertical="center" wrapText="1"/>
    </xf>
    <xf numFmtId="0" fontId="1" fillId="0" borderId="2" xfId="7" applyFont="1" applyFill="1" applyBorder="1" applyAlignment="1">
      <alignment horizontal="left" vertical="center" wrapText="1"/>
    </xf>
    <xf numFmtId="170" fontId="1" fillId="0" borderId="13" xfId="27" applyNumberFormat="1" applyFont="1" applyFill="1" applyBorder="1" applyAlignment="1" applyProtection="1">
      <alignment horizontal="center" vertical="center" wrapText="1"/>
      <protection locked="0"/>
    </xf>
    <xf numFmtId="49" fontId="1" fillId="0" borderId="8" xfId="13" applyFont="1" applyFill="1" applyBorder="1" applyAlignment="1" applyProtection="1">
      <alignment horizontal="center" vertical="center" wrapText="1"/>
      <protection locked="0"/>
    </xf>
    <xf numFmtId="0" fontId="1" fillId="0" borderId="16" xfId="0" applyFont="1" applyBorder="1" applyAlignment="1" applyProtection="1">
      <alignment vertical="center" wrapText="1"/>
      <protection locked="0"/>
    </xf>
    <xf numFmtId="49" fontId="1" fillId="0" borderId="8" xfId="13" applyFont="1" applyBorder="1" applyAlignment="1" applyProtection="1">
      <alignment horizontal="center" vertical="center" wrapText="1"/>
      <protection locked="0"/>
    </xf>
    <xf numFmtId="0" fontId="2" fillId="6" borderId="12" xfId="7" applyFont="1" applyFill="1" applyBorder="1" applyAlignment="1">
      <alignment horizontal="center" vertical="center" wrapText="1"/>
    </xf>
    <xf numFmtId="164" fontId="1" fillId="0" borderId="18" xfId="26" applyFont="1" applyBorder="1" applyAlignment="1">
      <alignment horizontal="center" vertical="center" wrapText="1"/>
    </xf>
    <xf numFmtId="164" fontId="1" fillId="0" borderId="6" xfId="26" applyFont="1" applyBorder="1" applyAlignment="1">
      <alignment horizontal="center" vertical="center" wrapText="1"/>
    </xf>
    <xf numFmtId="14" fontId="1" fillId="0" borderId="9" xfId="26" applyNumberFormat="1" applyFont="1" applyFill="1" applyBorder="1" applyAlignment="1">
      <alignment horizontal="center" vertical="center" wrapText="1"/>
    </xf>
    <xf numFmtId="169" fontId="5" fillId="0" borderId="18" xfId="27" applyNumberFormat="1" applyFont="1" applyFill="1" applyBorder="1" applyAlignment="1">
      <alignment vertical="center"/>
    </xf>
    <xf numFmtId="164" fontId="1" fillId="0" borderId="9" xfId="26" applyFont="1" applyFill="1" applyBorder="1" applyAlignment="1">
      <alignment horizontal="center" vertical="center" wrapText="1"/>
    </xf>
    <xf numFmtId="164" fontId="1" fillId="0" borderId="9" xfId="26" applyFont="1" applyBorder="1" applyAlignment="1">
      <alignment horizontal="center" vertical="center" wrapText="1"/>
    </xf>
    <xf numFmtId="0" fontId="1" fillId="0" borderId="31" xfId="0" applyFont="1" applyBorder="1" applyAlignment="1" applyProtection="1">
      <alignment vertical="center" wrapText="1"/>
      <protection locked="0"/>
    </xf>
    <xf numFmtId="164" fontId="1" fillId="0" borderId="19" xfId="26" applyFont="1" applyBorder="1" applyAlignment="1">
      <alignment horizontal="center" vertical="center" wrapText="1"/>
    </xf>
    <xf numFmtId="164" fontId="1" fillId="0" borderId="24" xfId="26" applyFont="1" applyFill="1" applyBorder="1" applyAlignment="1">
      <alignment horizontal="center" vertical="center" wrapText="1"/>
    </xf>
    <xf numFmtId="0" fontId="1" fillId="0" borderId="18" xfId="0" applyFont="1" applyFill="1" applyBorder="1" applyAlignment="1" applyProtection="1">
      <alignment horizontal="center" vertical="center"/>
      <protection locked="0"/>
    </xf>
    <xf numFmtId="164" fontId="1" fillId="0" borderId="12" xfId="26" applyFont="1" applyFill="1" applyBorder="1" applyAlignment="1">
      <alignment horizontal="center" vertical="center" wrapText="1"/>
    </xf>
    <xf numFmtId="164" fontId="1" fillId="0" borderId="22" xfId="26" applyFont="1" applyBorder="1" applyAlignment="1">
      <alignment horizontal="center" vertical="center" wrapText="1"/>
    </xf>
    <xf numFmtId="164" fontId="1" fillId="0" borderId="12" xfId="26" applyFont="1" applyBorder="1" applyAlignment="1">
      <alignment horizontal="center" vertical="center" wrapText="1"/>
    </xf>
    <xf numFmtId="164" fontId="1" fillId="0" borderId="18" xfId="26" applyFont="1" applyFill="1" applyBorder="1" applyAlignment="1">
      <alignment horizontal="center" vertical="center" wrapText="1"/>
    </xf>
    <xf numFmtId="164" fontId="1" fillId="0" borderId="6" xfId="26" applyFont="1" applyFill="1" applyBorder="1" applyAlignment="1">
      <alignment vertical="center" wrapText="1"/>
    </xf>
    <xf numFmtId="164" fontId="1" fillId="0" borderId="12" xfId="26" applyFont="1" applyFill="1" applyBorder="1" applyAlignment="1">
      <alignment vertical="center" wrapText="1"/>
    </xf>
    <xf numFmtId="0" fontId="1" fillId="0" borderId="9" xfId="0" applyFont="1" applyBorder="1" applyAlignment="1">
      <alignment horizontal="center" vertical="center" wrapText="1"/>
    </xf>
    <xf numFmtId="0" fontId="1" fillId="0" borderId="21" xfId="0" applyFont="1" applyBorder="1" applyAlignment="1" applyProtection="1">
      <alignment vertical="center" wrapText="1"/>
      <protection locked="0"/>
    </xf>
    <xf numFmtId="0" fontId="1" fillId="0" borderId="13" xfId="0" applyFont="1" applyFill="1" applyBorder="1" applyAlignment="1" applyProtection="1">
      <alignment vertical="center" wrapText="1"/>
      <protection locked="0"/>
    </xf>
    <xf numFmtId="0" fontId="0" fillId="0" borderId="0" xfId="0" applyAlignment="1"/>
    <xf numFmtId="0" fontId="0" fillId="0" borderId="0" xfId="0" applyAlignment="1">
      <alignment horizontal="left"/>
    </xf>
    <xf numFmtId="0" fontId="1" fillId="0" borderId="17"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13"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3"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pplyProtection="1">
      <alignment horizontal="center" vertical="center" wrapText="1"/>
      <protection locked="0"/>
    </xf>
    <xf numFmtId="0" fontId="1" fillId="0" borderId="2" xfId="7" applyFont="1" applyFill="1" applyBorder="1" applyAlignment="1">
      <alignment horizontal="center" vertical="center" wrapText="1"/>
    </xf>
    <xf numFmtId="0" fontId="1" fillId="0" borderId="4" xfId="7" applyFont="1" applyFill="1" applyBorder="1" applyAlignment="1">
      <alignment horizontal="center" vertical="center" wrapText="1"/>
    </xf>
    <xf numFmtId="0" fontId="1" fillId="0" borderId="3" xfId="7" applyFont="1" applyFill="1" applyBorder="1" applyAlignment="1">
      <alignment horizontal="center" vertical="center" wrapText="1"/>
    </xf>
    <xf numFmtId="0" fontId="1" fillId="0" borderId="1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0" borderId="13" xfId="0" applyFont="1" applyFill="1" applyBorder="1" applyAlignment="1" applyProtection="1">
      <alignment vertical="center" wrapText="1"/>
      <protection locked="0"/>
    </xf>
    <xf numFmtId="0" fontId="1" fillId="0" borderId="4" xfId="0" applyFont="1" applyFill="1" applyBorder="1" applyAlignment="1" applyProtection="1">
      <alignment vertical="center" wrapText="1"/>
      <protection locked="0"/>
    </xf>
    <xf numFmtId="0" fontId="1" fillId="0" borderId="10" xfId="0" applyFont="1" applyFill="1" applyBorder="1" applyAlignment="1" applyProtection="1">
      <alignment vertical="center" wrapText="1"/>
      <protection locked="0"/>
    </xf>
    <xf numFmtId="0" fontId="1" fillId="0" borderId="1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170" fontId="1" fillId="0" borderId="13" xfId="27" applyNumberFormat="1" applyFont="1" applyFill="1" applyBorder="1" applyAlignment="1">
      <alignment horizontal="center" vertical="center"/>
    </xf>
    <xf numFmtId="170" fontId="1" fillId="0" borderId="4" xfId="27" applyNumberFormat="1" applyFont="1" applyFill="1" applyBorder="1" applyAlignment="1">
      <alignment horizontal="center" vertical="center"/>
    </xf>
    <xf numFmtId="170" fontId="1" fillId="0" borderId="10" xfId="27" applyNumberFormat="1" applyFont="1" applyFill="1" applyBorder="1" applyAlignment="1">
      <alignment horizontal="center" vertical="center"/>
    </xf>
    <xf numFmtId="0" fontId="1" fillId="0" borderId="2" xfId="0" applyFont="1" applyFill="1" applyBorder="1" applyAlignment="1" applyProtection="1">
      <alignment vertical="center" wrapText="1"/>
      <protection locked="0"/>
    </xf>
    <xf numFmtId="0" fontId="1" fillId="0" borderId="2" xfId="0" applyFont="1" applyFill="1" applyBorder="1" applyAlignment="1" applyProtection="1">
      <alignment horizontal="center" vertical="center" wrapText="1"/>
      <protection locked="0"/>
    </xf>
    <xf numFmtId="0" fontId="1" fillId="0" borderId="13" xfId="7" applyFont="1" applyFill="1" applyBorder="1" applyAlignment="1">
      <alignment horizontal="left" vertical="center" wrapText="1"/>
    </xf>
    <xf numFmtId="0" fontId="1" fillId="0" borderId="4" xfId="7" applyFont="1" applyFill="1" applyBorder="1" applyAlignment="1">
      <alignment horizontal="left" vertical="center" wrapText="1"/>
    </xf>
    <xf numFmtId="0" fontId="1" fillId="0" borderId="13" xfId="7"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7" applyFont="1" applyFill="1" applyBorder="1" applyAlignment="1">
      <alignment horizontal="left" vertical="center" wrapText="1"/>
    </xf>
    <xf numFmtId="0" fontId="1" fillId="0" borderId="3" xfId="7" applyFont="1" applyFill="1" applyBorder="1" applyAlignment="1">
      <alignment horizontal="left" vertical="center" wrapText="1"/>
    </xf>
    <xf numFmtId="0" fontId="1" fillId="0" borderId="4" xfId="7" applyFont="1" applyFill="1" applyBorder="1" applyAlignment="1">
      <alignment vertical="center" wrapText="1"/>
    </xf>
    <xf numFmtId="170" fontId="1" fillId="0" borderId="2" xfId="27" applyNumberFormat="1" applyFont="1" applyBorder="1" applyAlignment="1">
      <alignment horizontal="center" vertical="center"/>
    </xf>
    <xf numFmtId="170" fontId="1" fillId="0" borderId="4" xfId="27" applyNumberFormat="1" applyFont="1" applyBorder="1" applyAlignment="1">
      <alignment horizontal="center" vertical="center"/>
    </xf>
    <xf numFmtId="170" fontId="1" fillId="0" borderId="13" xfId="0" applyNumberFormat="1"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68" fontId="5" fillId="0" borderId="2" xfId="0" applyNumberFormat="1" applyFont="1" applyFill="1" applyBorder="1" applyAlignment="1">
      <alignment horizontal="center" vertical="center"/>
    </xf>
    <xf numFmtId="168" fontId="5" fillId="0" borderId="4" xfId="0" applyNumberFormat="1" applyFont="1" applyFill="1" applyBorder="1" applyAlignment="1">
      <alignment horizontal="center" vertical="center"/>
    </xf>
    <xf numFmtId="168" fontId="5" fillId="0" borderId="3" xfId="0" applyNumberFormat="1" applyFont="1" applyFill="1" applyBorder="1" applyAlignment="1">
      <alignment horizontal="center" vertical="center"/>
    </xf>
    <xf numFmtId="0" fontId="1" fillId="0" borderId="17" xfId="0" applyFont="1" applyFill="1" applyBorder="1" applyAlignment="1" applyProtection="1">
      <alignment vertical="center" wrapText="1"/>
      <protection locked="0"/>
    </xf>
    <xf numFmtId="0" fontId="1" fillId="0" borderId="4" xfId="0" applyFont="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13" xfId="0" applyFont="1" applyFill="1" applyBorder="1" applyAlignment="1" applyProtection="1">
      <alignment horizontal="center" vertical="center" wrapText="1"/>
      <protection locked="0"/>
    </xf>
    <xf numFmtId="0" fontId="5" fillId="0" borderId="13" xfId="0" applyFont="1" applyFill="1" applyBorder="1" applyAlignment="1">
      <alignment horizontal="center" vertical="center" wrapText="1"/>
    </xf>
    <xf numFmtId="0" fontId="5" fillId="0" borderId="4" xfId="0" applyFont="1" applyFill="1" applyBorder="1" applyAlignment="1">
      <alignment horizontal="center" vertical="center" wrapText="1"/>
    </xf>
    <xf numFmtId="164" fontId="5" fillId="0" borderId="13" xfId="0" applyNumberFormat="1" applyFont="1" applyFill="1" applyBorder="1" applyAlignment="1" applyProtection="1">
      <alignment horizontal="center" vertical="center" wrapText="1"/>
      <protection locked="0"/>
    </xf>
    <xf numFmtId="164" fontId="5" fillId="0" borderId="4" xfId="0" applyNumberFormat="1" applyFont="1" applyFill="1" applyBorder="1" applyAlignment="1" applyProtection="1">
      <alignment horizontal="center" vertical="center" wrapText="1"/>
      <protection locked="0"/>
    </xf>
    <xf numFmtId="0" fontId="5" fillId="0" borderId="10" xfId="0" applyFont="1" applyFill="1" applyBorder="1" applyAlignment="1">
      <alignment horizontal="center" vertical="center" wrapText="1"/>
    </xf>
    <xf numFmtId="0" fontId="1" fillId="0" borderId="10" xfId="7" applyFont="1" applyFill="1" applyBorder="1" applyAlignment="1">
      <alignment horizontal="left" vertical="center" wrapText="1"/>
    </xf>
    <xf numFmtId="0" fontId="1" fillId="0" borderId="13" xfId="7" applyFont="1" applyFill="1" applyBorder="1" applyAlignment="1">
      <alignment vertical="center" wrapText="1"/>
    </xf>
    <xf numFmtId="0" fontId="1" fillId="0" borderId="10" xfId="7" applyFont="1" applyFill="1" applyBorder="1" applyAlignment="1">
      <alignment vertical="center" wrapText="1"/>
    </xf>
    <xf numFmtId="0" fontId="1" fillId="0" borderId="10" xfId="7" applyFont="1" applyFill="1" applyBorder="1" applyAlignment="1">
      <alignment horizontal="center" vertical="center" wrapText="1"/>
    </xf>
    <xf numFmtId="164" fontId="1" fillId="0" borderId="13" xfId="26" applyFont="1" applyFill="1" applyBorder="1" applyAlignment="1">
      <alignment horizontal="center" vertical="center" wrapText="1"/>
    </xf>
    <xf numFmtId="164" fontId="1" fillId="0" borderId="10" xfId="26" applyFont="1" applyFill="1" applyBorder="1" applyAlignment="1">
      <alignment horizontal="center" vertical="center" wrapText="1"/>
    </xf>
    <xf numFmtId="164" fontId="1" fillId="0" borderId="17" xfId="26" applyFont="1" applyBorder="1" applyAlignment="1" applyProtection="1">
      <alignment horizontal="center" vertical="center" wrapText="1"/>
      <protection locked="0"/>
    </xf>
    <xf numFmtId="164" fontId="1" fillId="0" borderId="1" xfId="26" applyFont="1" applyBorder="1" applyAlignment="1" applyProtection="1">
      <alignment horizontal="center" vertical="center" wrapText="1"/>
      <protection locked="0"/>
    </xf>
    <xf numFmtId="164" fontId="1" fillId="0" borderId="8" xfId="26" applyFont="1" applyBorder="1" applyAlignment="1" applyProtection="1">
      <alignment horizontal="center" vertical="center" wrapText="1"/>
      <protection locked="0"/>
    </xf>
    <xf numFmtId="0" fontId="5" fillId="0" borderId="1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3" xfId="0" applyFont="1" applyFill="1" applyBorder="1" applyAlignment="1">
      <alignment vertical="center" wrapText="1"/>
    </xf>
    <xf numFmtId="0" fontId="5" fillId="0" borderId="4" xfId="0" applyFont="1" applyFill="1" applyBorder="1" applyAlignment="1">
      <alignment vertical="center" wrapText="1"/>
    </xf>
    <xf numFmtId="0" fontId="5" fillId="0" borderId="10" xfId="0" applyFont="1" applyFill="1" applyBorder="1" applyAlignment="1">
      <alignment vertical="center" wrapText="1"/>
    </xf>
    <xf numFmtId="0" fontId="1" fillId="0" borderId="10" xfId="0" applyFont="1" applyFill="1" applyBorder="1" applyAlignment="1">
      <alignment horizontal="center" vertical="center" wrapText="1"/>
    </xf>
    <xf numFmtId="164" fontId="5" fillId="0" borderId="13" xfId="26" applyFont="1" applyFill="1" applyBorder="1" applyAlignment="1">
      <alignment horizontal="center" vertical="center" wrapText="1"/>
    </xf>
    <xf numFmtId="164" fontId="5" fillId="0" borderId="4" xfId="26" applyFont="1" applyFill="1" applyBorder="1" applyAlignment="1">
      <alignment horizontal="center" vertical="center" wrapText="1"/>
    </xf>
    <xf numFmtId="164" fontId="5" fillId="0" borderId="10" xfId="26" applyFont="1" applyFill="1" applyBorder="1" applyAlignment="1">
      <alignment horizontal="center" vertical="center" wrapText="1"/>
    </xf>
    <xf numFmtId="0" fontId="2" fillId="6" borderId="17" xfId="7" applyFont="1" applyFill="1" applyBorder="1" applyAlignment="1">
      <alignment horizontal="center" vertical="center" wrapText="1"/>
    </xf>
    <xf numFmtId="0" fontId="2" fillId="6" borderId="2" xfId="7" applyFont="1" applyFill="1" applyBorder="1" applyAlignment="1">
      <alignment horizontal="center" vertical="center" wrapText="1"/>
    </xf>
    <xf numFmtId="0" fontId="2" fillId="6" borderId="28" xfId="7" applyFont="1" applyFill="1" applyBorder="1" applyAlignment="1">
      <alignment horizontal="center" vertical="center" wrapText="1"/>
    </xf>
    <xf numFmtId="0" fontId="2" fillId="6" borderId="29" xfId="7" applyFont="1" applyFill="1" applyBorder="1" applyAlignment="1">
      <alignment horizontal="center" vertical="center" wrapText="1"/>
    </xf>
    <xf numFmtId="0" fontId="2" fillId="6" borderId="30" xfId="7" applyFont="1" applyFill="1" applyBorder="1" applyAlignment="1">
      <alignment horizontal="center" vertical="center" wrapText="1"/>
    </xf>
    <xf numFmtId="0" fontId="1" fillId="0" borderId="17"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2" fillId="6" borderId="16" xfId="7" applyFont="1" applyFill="1" applyBorder="1" applyAlignment="1">
      <alignment horizontal="center" vertical="center" wrapText="1"/>
    </xf>
    <xf numFmtId="0" fontId="2" fillId="6" borderId="25" xfId="7" applyFont="1" applyFill="1" applyBorder="1" applyAlignment="1">
      <alignment horizontal="center" vertical="center" wrapText="1"/>
    </xf>
    <xf numFmtId="0" fontId="2" fillId="6" borderId="17" xfId="7" applyFont="1" applyFill="1" applyBorder="1" applyAlignment="1">
      <alignment horizontal="left" vertical="center" wrapText="1"/>
    </xf>
    <xf numFmtId="0" fontId="2" fillId="6" borderId="2" xfId="7" applyFont="1" applyFill="1" applyBorder="1" applyAlignment="1">
      <alignment horizontal="left" vertical="center" wrapText="1"/>
    </xf>
    <xf numFmtId="0" fontId="2" fillId="6" borderId="17" xfId="7" applyFont="1" applyFill="1" applyBorder="1" applyAlignment="1">
      <alignment vertical="center" wrapText="1"/>
    </xf>
    <xf numFmtId="0" fontId="2" fillId="6" borderId="2" xfId="7" applyFont="1" applyFill="1" applyBorder="1" applyAlignment="1">
      <alignment vertical="center" wrapText="1"/>
    </xf>
    <xf numFmtId="0" fontId="2" fillId="6" borderId="26" xfId="7" applyFont="1" applyFill="1" applyBorder="1" applyAlignment="1">
      <alignment horizontal="center" vertical="center" wrapText="1"/>
    </xf>
    <xf numFmtId="0" fontId="2" fillId="6" borderId="27" xfId="7" applyFont="1" applyFill="1" applyBorder="1" applyAlignment="1">
      <alignment horizontal="center" vertical="center" wrapText="1"/>
    </xf>
    <xf numFmtId="0" fontId="2" fillId="6" borderId="14" xfId="7" applyFont="1" applyFill="1" applyBorder="1" applyAlignment="1">
      <alignment horizontal="center" vertical="center" wrapText="1"/>
    </xf>
    <xf numFmtId="0" fontId="2" fillId="6" borderId="15" xfId="7" applyFont="1" applyFill="1" applyBorder="1" applyAlignment="1">
      <alignment horizontal="center" vertical="center" wrapText="1"/>
    </xf>
    <xf numFmtId="0" fontId="2" fillId="6" borderId="32" xfId="7" applyFont="1" applyFill="1" applyBorder="1" applyAlignment="1">
      <alignment horizontal="center" vertical="center" wrapText="1"/>
    </xf>
    <xf numFmtId="0" fontId="2" fillId="6" borderId="18" xfId="7" applyFont="1" applyFill="1" applyBorder="1" applyAlignment="1">
      <alignment horizontal="center" vertical="center" wrapText="1"/>
    </xf>
    <xf numFmtId="0" fontId="2" fillId="6" borderId="33" xfId="7" applyFont="1" applyFill="1" applyBorder="1" applyAlignment="1">
      <alignment horizontal="center" vertical="center" wrapText="1"/>
    </xf>
    <xf numFmtId="0" fontId="2" fillId="6" borderId="12" xfId="7"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1" fillId="0" borderId="23" xfId="7" applyFont="1" applyFill="1" applyBorder="1" applyAlignment="1">
      <alignment horizontal="center" vertical="center" wrapText="1"/>
    </xf>
    <xf numFmtId="0" fontId="1" fillId="0" borderId="24" xfId="0" applyFont="1" applyBorder="1" applyAlignment="1" applyProtection="1">
      <alignment horizontal="center" vertical="center" wrapText="1"/>
      <protection locked="0"/>
    </xf>
    <xf numFmtId="0" fontId="1" fillId="0" borderId="34" xfId="7" applyFont="1" applyFill="1" applyBorder="1" applyAlignment="1">
      <alignment horizontal="center" vertical="center" wrapText="1"/>
    </xf>
    <xf numFmtId="0" fontId="1" fillId="0" borderId="35" xfId="0" applyFont="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3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4" xfId="7" applyFont="1" applyFill="1" applyBorder="1" applyAlignment="1">
      <alignment horizontal="center" vertical="center" wrapText="1"/>
    </xf>
    <xf numFmtId="0" fontId="1" fillId="0" borderId="31" xfId="7" applyFont="1" applyFill="1" applyBorder="1" applyAlignment="1">
      <alignment horizontal="center" vertical="center" wrapText="1"/>
    </xf>
    <xf numFmtId="0" fontId="1" fillId="0" borderId="12" xfId="7" applyFont="1" applyFill="1" applyBorder="1" applyAlignment="1">
      <alignment horizontal="center" vertical="center" wrapText="1"/>
    </xf>
    <xf numFmtId="0" fontId="1" fillId="0" borderId="19" xfId="7" applyFont="1" applyFill="1" applyBorder="1" applyAlignment="1">
      <alignment horizontal="center" vertical="center" wrapText="1"/>
    </xf>
    <xf numFmtId="0" fontId="1" fillId="0" borderId="36" xfId="7" applyFont="1" applyFill="1" applyBorder="1" applyAlignment="1">
      <alignment horizontal="center" vertical="center" wrapText="1"/>
    </xf>
    <xf numFmtId="0" fontId="1" fillId="0" borderId="7" xfId="7" applyFont="1" applyFill="1" applyBorder="1" applyAlignment="1">
      <alignment vertical="center" wrapText="1"/>
    </xf>
    <xf numFmtId="0" fontId="1" fillId="0" borderId="8" xfId="7" applyFont="1" applyFill="1" applyBorder="1" applyAlignment="1">
      <alignment horizontal="left" vertical="center" wrapText="1"/>
    </xf>
    <xf numFmtId="170" fontId="1" fillId="0" borderId="8" xfId="27" applyNumberFormat="1" applyFont="1" applyFill="1" applyBorder="1" applyAlignment="1">
      <alignment horizontal="center" vertical="center" wrapText="1"/>
    </xf>
    <xf numFmtId="0" fontId="1" fillId="0" borderId="9" xfId="7" applyFont="1" applyFill="1" applyBorder="1" applyAlignment="1">
      <alignment vertical="center" wrapText="1"/>
    </xf>
    <xf numFmtId="0" fontId="0" fillId="0" borderId="0" xfId="0" applyAlignment="1">
      <alignment horizontal="center"/>
    </xf>
  </cellXfs>
  <cellStyles count="28">
    <cellStyle name="BodyStyle" xfId="13"/>
    <cellStyle name="BodyStyleBold" xfId="14"/>
    <cellStyle name="BodyStyleBoldRight" xfId="15"/>
    <cellStyle name="BodyStyleWithBorder" xfId="21"/>
    <cellStyle name="BorderThinBlack" xfId="25"/>
    <cellStyle name="Comma" xfId="4"/>
    <cellStyle name="Comma [0]" xfId="5"/>
    <cellStyle name="Currency" xfId="2"/>
    <cellStyle name="Currency [0]" xfId="3"/>
    <cellStyle name="DateStyle" xfId="17"/>
    <cellStyle name="DateTimeStyle" xfId="18"/>
    <cellStyle name="Decimal" xfId="20"/>
    <cellStyle name="DecimalWithBorder" xfId="24"/>
    <cellStyle name="EuroCurrency" xfId="16"/>
    <cellStyle name="EuroCurrencyWithBorder" xfId="22"/>
    <cellStyle name="HeaderStyle" xfId="7"/>
    <cellStyle name="HeaderSubTop" xfId="11"/>
    <cellStyle name="HeaderSubTopNoBold" xfId="12"/>
    <cellStyle name="HeaderTopBuyer" xfId="8"/>
    <cellStyle name="HeaderTopStyle" xfId="9"/>
    <cellStyle name="HeaderTopStyleAlignRight" xfId="10"/>
    <cellStyle name="MainTitle" xfId="6"/>
    <cellStyle name="Moneda" xfId="27" builtinId="4"/>
    <cellStyle name="Moneda [0]" xfId="26" builtinId="7"/>
    <cellStyle name="Normal" xfId="0" builtinId="0"/>
    <cellStyle name="Numeric" xfId="19"/>
    <cellStyle name="NumericWithBorder" xfId="23"/>
    <cellStyle name="Percent"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304800</xdr:colOff>
      <xdr:row>24</xdr:row>
      <xdr:rowOff>304800</xdr:rowOff>
    </xdr:to>
    <xdr:sp macro="" textlink="">
      <xdr:nvSpPr>
        <xdr:cNvPr id="2049" name="AutoShape 1" descr="Cuadro de texto">
          <a:extLst>
            <a:ext uri="{FF2B5EF4-FFF2-40B4-BE49-F238E27FC236}">
              <a16:creationId xmlns="" xmlns:a16="http://schemas.microsoft.com/office/drawing/2014/main" id="{BEC1F77D-B7A9-4FD1-AA98-8FA69F5674E8}"/>
            </a:ext>
          </a:extLst>
        </xdr:cNvPr>
        <xdr:cNvSpPr>
          <a:spLocks noChangeAspect="1" noChangeArrowheads="1"/>
        </xdr:cNvSpPr>
      </xdr:nvSpPr>
      <xdr:spPr bwMode="auto">
        <a:xfrm>
          <a:off x="7534275" y="412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22</xdr:row>
      <xdr:rowOff>0</xdr:rowOff>
    </xdr:from>
    <xdr:to>
      <xdr:col>6</xdr:col>
      <xdr:colOff>304800</xdr:colOff>
      <xdr:row>22</xdr:row>
      <xdr:rowOff>304800</xdr:rowOff>
    </xdr:to>
    <xdr:sp macro="" textlink="">
      <xdr:nvSpPr>
        <xdr:cNvPr id="2050" name="AutoShape 2" descr="Cuadro de texto">
          <a:extLst>
            <a:ext uri="{FF2B5EF4-FFF2-40B4-BE49-F238E27FC236}">
              <a16:creationId xmlns="" xmlns:a16="http://schemas.microsoft.com/office/drawing/2014/main" id="{AF52255A-F926-4980-AAE8-B95902E0D6C1}"/>
            </a:ext>
          </a:extLst>
        </xdr:cNvPr>
        <xdr:cNvSpPr>
          <a:spLocks noChangeAspect="1" noChangeArrowheads="1"/>
        </xdr:cNvSpPr>
      </xdr:nvSpPr>
      <xdr:spPr bwMode="auto">
        <a:xfrm>
          <a:off x="8296275" y="380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22</xdr:row>
      <xdr:rowOff>0</xdr:rowOff>
    </xdr:from>
    <xdr:to>
      <xdr:col>6</xdr:col>
      <xdr:colOff>304800</xdr:colOff>
      <xdr:row>22</xdr:row>
      <xdr:rowOff>304800</xdr:rowOff>
    </xdr:to>
    <xdr:sp macro="" textlink="">
      <xdr:nvSpPr>
        <xdr:cNvPr id="2051" name="AutoShape 3" descr="Cuadro de texto">
          <a:extLst>
            <a:ext uri="{FF2B5EF4-FFF2-40B4-BE49-F238E27FC236}">
              <a16:creationId xmlns="" xmlns:a16="http://schemas.microsoft.com/office/drawing/2014/main" id="{2A7347B4-A1BB-45DD-AF5A-921A967F81CE}"/>
            </a:ext>
          </a:extLst>
        </xdr:cNvPr>
        <xdr:cNvSpPr>
          <a:spLocks noChangeAspect="1" noChangeArrowheads="1"/>
        </xdr:cNvSpPr>
      </xdr:nvSpPr>
      <xdr:spPr bwMode="auto">
        <a:xfrm>
          <a:off x="8296275" y="380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16</xdr:row>
      <xdr:rowOff>0</xdr:rowOff>
    </xdr:from>
    <xdr:to>
      <xdr:col>1</xdr:col>
      <xdr:colOff>304800</xdr:colOff>
      <xdr:row>16</xdr:row>
      <xdr:rowOff>304800</xdr:rowOff>
    </xdr:to>
    <xdr:sp macro="" textlink="">
      <xdr:nvSpPr>
        <xdr:cNvPr id="2052" name="AutoShape 4" descr="Cuadro de texto">
          <a:extLst>
            <a:ext uri="{FF2B5EF4-FFF2-40B4-BE49-F238E27FC236}">
              <a16:creationId xmlns="" xmlns:a16="http://schemas.microsoft.com/office/drawing/2014/main" id="{5EAF48BE-9DF1-4545-90E6-EA12BA465FB2}"/>
            </a:ext>
          </a:extLst>
        </xdr:cNvPr>
        <xdr:cNvSpPr>
          <a:spLocks noChangeAspect="1" noChangeArrowheads="1"/>
        </xdr:cNvSpPr>
      </xdr:nvSpPr>
      <xdr:spPr bwMode="auto">
        <a:xfrm>
          <a:off x="7534275" y="2752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13</xdr:row>
      <xdr:rowOff>0</xdr:rowOff>
    </xdr:from>
    <xdr:to>
      <xdr:col>1</xdr:col>
      <xdr:colOff>304800</xdr:colOff>
      <xdr:row>13</xdr:row>
      <xdr:rowOff>304800</xdr:rowOff>
    </xdr:to>
    <xdr:sp macro="" textlink="">
      <xdr:nvSpPr>
        <xdr:cNvPr id="2053" name="AutoShape 5" descr="Cuadro de texto">
          <a:extLst>
            <a:ext uri="{FF2B5EF4-FFF2-40B4-BE49-F238E27FC236}">
              <a16:creationId xmlns="" xmlns:a16="http://schemas.microsoft.com/office/drawing/2014/main" id="{1DE89AF3-4933-493A-B357-25683E077946}"/>
            </a:ext>
          </a:extLst>
        </xdr:cNvPr>
        <xdr:cNvSpPr>
          <a:spLocks noChangeAspect="1" noChangeArrowheads="1"/>
        </xdr:cNvSpPr>
      </xdr:nvSpPr>
      <xdr:spPr bwMode="auto">
        <a:xfrm>
          <a:off x="7534275" y="224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13</xdr:row>
      <xdr:rowOff>0</xdr:rowOff>
    </xdr:from>
    <xdr:to>
      <xdr:col>1</xdr:col>
      <xdr:colOff>304800</xdr:colOff>
      <xdr:row>13</xdr:row>
      <xdr:rowOff>304800</xdr:rowOff>
    </xdr:to>
    <xdr:sp macro="" textlink="">
      <xdr:nvSpPr>
        <xdr:cNvPr id="2054" name="AutoShape 6" descr="Cuadro de texto">
          <a:extLst>
            <a:ext uri="{FF2B5EF4-FFF2-40B4-BE49-F238E27FC236}">
              <a16:creationId xmlns="" xmlns:a16="http://schemas.microsoft.com/office/drawing/2014/main" id="{91AED4CC-1896-4209-AF1D-7058ABD19923}"/>
            </a:ext>
          </a:extLst>
        </xdr:cNvPr>
        <xdr:cNvSpPr>
          <a:spLocks noChangeAspect="1" noChangeArrowheads="1"/>
        </xdr:cNvSpPr>
      </xdr:nvSpPr>
      <xdr:spPr bwMode="auto">
        <a:xfrm>
          <a:off x="7534275" y="224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304800</xdr:colOff>
      <xdr:row>9</xdr:row>
      <xdr:rowOff>428625</xdr:rowOff>
    </xdr:to>
    <xdr:sp macro="" textlink="">
      <xdr:nvSpPr>
        <xdr:cNvPr id="2" name="AutoShape 1" descr="Cuadro de texto">
          <a:extLst>
            <a:ext uri="{FF2B5EF4-FFF2-40B4-BE49-F238E27FC236}">
              <a16:creationId xmlns="" xmlns:a16="http://schemas.microsoft.com/office/drawing/2014/main" id="{BEC1F77D-B7A9-4FD1-AA98-8FA69F5674E8}"/>
            </a:ext>
          </a:extLst>
        </xdr:cNvPr>
        <xdr:cNvSpPr>
          <a:spLocks noChangeAspect="1" noChangeArrowheads="1"/>
        </xdr:cNvSpPr>
      </xdr:nvSpPr>
      <xdr:spPr bwMode="auto">
        <a:xfrm>
          <a:off x="15354300" y="1853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7</xdr:row>
      <xdr:rowOff>0</xdr:rowOff>
    </xdr:from>
    <xdr:to>
      <xdr:col>6</xdr:col>
      <xdr:colOff>304800</xdr:colOff>
      <xdr:row>7</xdr:row>
      <xdr:rowOff>790575</xdr:rowOff>
    </xdr:to>
    <xdr:sp macro="" textlink="">
      <xdr:nvSpPr>
        <xdr:cNvPr id="3" name="AutoShape 2" descr="Cuadro de texto">
          <a:extLst>
            <a:ext uri="{FF2B5EF4-FFF2-40B4-BE49-F238E27FC236}">
              <a16:creationId xmlns="" xmlns:a16="http://schemas.microsoft.com/office/drawing/2014/main" id="{AF52255A-F926-4980-AAE8-B95902E0D6C1}"/>
            </a:ext>
          </a:extLst>
        </xdr:cNvPr>
        <xdr:cNvSpPr>
          <a:spLocks noChangeAspect="1" noChangeArrowheads="1"/>
        </xdr:cNvSpPr>
      </xdr:nvSpPr>
      <xdr:spPr bwMode="auto">
        <a:xfrm>
          <a:off x="17335500" y="1723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7</xdr:row>
      <xdr:rowOff>0</xdr:rowOff>
    </xdr:from>
    <xdr:to>
      <xdr:col>6</xdr:col>
      <xdr:colOff>304800</xdr:colOff>
      <xdr:row>7</xdr:row>
      <xdr:rowOff>790575</xdr:rowOff>
    </xdr:to>
    <xdr:sp macro="" textlink="">
      <xdr:nvSpPr>
        <xdr:cNvPr id="4" name="AutoShape 3" descr="Cuadro de texto">
          <a:extLst>
            <a:ext uri="{FF2B5EF4-FFF2-40B4-BE49-F238E27FC236}">
              <a16:creationId xmlns="" xmlns:a16="http://schemas.microsoft.com/office/drawing/2014/main" id="{2A7347B4-A1BB-45DD-AF5A-921A967F81CE}"/>
            </a:ext>
          </a:extLst>
        </xdr:cNvPr>
        <xdr:cNvSpPr>
          <a:spLocks noChangeAspect="1" noChangeArrowheads="1"/>
        </xdr:cNvSpPr>
      </xdr:nvSpPr>
      <xdr:spPr bwMode="auto">
        <a:xfrm>
          <a:off x="17335500" y="1723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7</xdr:row>
      <xdr:rowOff>0</xdr:rowOff>
    </xdr:from>
    <xdr:to>
      <xdr:col>1</xdr:col>
      <xdr:colOff>304800</xdr:colOff>
      <xdr:row>9</xdr:row>
      <xdr:rowOff>247650</xdr:rowOff>
    </xdr:to>
    <xdr:sp macro="" textlink="">
      <xdr:nvSpPr>
        <xdr:cNvPr id="5" name="AutoShape 4" descr="Cuadro de texto">
          <a:extLst>
            <a:ext uri="{FF2B5EF4-FFF2-40B4-BE49-F238E27FC236}">
              <a16:creationId xmlns="" xmlns:a16="http://schemas.microsoft.com/office/drawing/2014/main" id="{5EAF48BE-9DF1-4545-90E6-EA12BA465FB2}"/>
            </a:ext>
          </a:extLst>
        </xdr:cNvPr>
        <xdr:cNvSpPr>
          <a:spLocks noChangeAspect="1" noChangeArrowheads="1"/>
        </xdr:cNvSpPr>
      </xdr:nvSpPr>
      <xdr:spPr bwMode="auto">
        <a:xfrm>
          <a:off x="15354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7</xdr:row>
      <xdr:rowOff>0</xdr:rowOff>
    </xdr:from>
    <xdr:to>
      <xdr:col>1</xdr:col>
      <xdr:colOff>304800</xdr:colOff>
      <xdr:row>7</xdr:row>
      <xdr:rowOff>619125</xdr:rowOff>
    </xdr:to>
    <xdr:sp macro="" textlink="">
      <xdr:nvSpPr>
        <xdr:cNvPr id="6" name="AutoShape 5" descr="Cuadro de texto">
          <a:extLst>
            <a:ext uri="{FF2B5EF4-FFF2-40B4-BE49-F238E27FC236}">
              <a16:creationId xmlns="" xmlns:a16="http://schemas.microsoft.com/office/drawing/2014/main" id="{1DE89AF3-4933-493A-B357-25683E077946}"/>
            </a:ext>
          </a:extLst>
        </xdr:cNvPr>
        <xdr:cNvSpPr>
          <a:spLocks noChangeAspect="1" noChangeArrowheads="1"/>
        </xdr:cNvSpPr>
      </xdr:nvSpPr>
      <xdr:spPr bwMode="auto">
        <a:xfrm>
          <a:off x="15354300" y="12515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7</xdr:row>
      <xdr:rowOff>0</xdr:rowOff>
    </xdr:from>
    <xdr:to>
      <xdr:col>1</xdr:col>
      <xdr:colOff>304800</xdr:colOff>
      <xdr:row>7</xdr:row>
      <xdr:rowOff>619125</xdr:rowOff>
    </xdr:to>
    <xdr:sp macro="" textlink="">
      <xdr:nvSpPr>
        <xdr:cNvPr id="7" name="AutoShape 6" descr="Cuadro de texto">
          <a:extLst>
            <a:ext uri="{FF2B5EF4-FFF2-40B4-BE49-F238E27FC236}">
              <a16:creationId xmlns="" xmlns:a16="http://schemas.microsoft.com/office/drawing/2014/main" id="{91AED4CC-1896-4209-AF1D-7058ABD19923}"/>
            </a:ext>
          </a:extLst>
        </xdr:cNvPr>
        <xdr:cNvSpPr>
          <a:spLocks noChangeAspect="1" noChangeArrowheads="1"/>
        </xdr:cNvSpPr>
      </xdr:nvSpPr>
      <xdr:spPr bwMode="auto">
        <a:xfrm>
          <a:off x="15354300" y="12515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an.beltran\Downloads\MATRIZ%20FDL%20POAI%20BOSA%202019%20final%20-%20VERSION%20JAL(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de diligenciamiento"/>
      <sheetName val="PROGRAMACIÓN 2019"/>
      <sheetName val="Tabla de porcentajes"/>
      <sheetName val="Valor proyectos"/>
      <sheetName val="Hoja1"/>
    </sheetNames>
    <sheetDataSet>
      <sheetData sheetId="0"/>
      <sheetData sheetId="1"/>
      <sheetData sheetId="2"/>
      <sheetData sheetId="3"/>
      <sheetData sheetId="4">
        <row r="48">
          <cell r="G48" t="str">
            <v>1 mes</v>
          </cell>
        </row>
        <row r="49">
          <cell r="G49" t="str">
            <v>2 meses</v>
          </cell>
        </row>
        <row r="50">
          <cell r="G50" t="str">
            <v>3 meses</v>
          </cell>
        </row>
        <row r="51">
          <cell r="G51" t="str">
            <v>4 meses</v>
          </cell>
        </row>
        <row r="52">
          <cell r="G52" t="str">
            <v>5 meses</v>
          </cell>
        </row>
        <row r="53">
          <cell r="G53" t="str">
            <v>6 meses</v>
          </cell>
        </row>
        <row r="54">
          <cell r="G54" t="str">
            <v>7 meses</v>
          </cell>
        </row>
        <row r="55">
          <cell r="G55" t="str">
            <v>8 meses</v>
          </cell>
        </row>
        <row r="56">
          <cell r="G56" t="str">
            <v>9 meses</v>
          </cell>
        </row>
        <row r="57">
          <cell r="G57" t="str">
            <v>10 meses</v>
          </cell>
        </row>
        <row r="58">
          <cell r="G58" t="str">
            <v>11 meses</v>
          </cell>
        </row>
        <row r="59">
          <cell r="G59" t="str">
            <v>12 meses</v>
          </cell>
        </row>
        <row r="81">
          <cell r="G81" t="str">
            <v>Enero</v>
          </cell>
        </row>
        <row r="82">
          <cell r="G82" t="str">
            <v>Febrero</v>
          </cell>
        </row>
        <row r="83">
          <cell r="G83" t="str">
            <v>Marzo</v>
          </cell>
        </row>
        <row r="84">
          <cell r="G84" t="str">
            <v>Abril</v>
          </cell>
        </row>
        <row r="85">
          <cell r="G85" t="str">
            <v>Mayo</v>
          </cell>
        </row>
        <row r="86">
          <cell r="G86" t="str">
            <v>Junio</v>
          </cell>
        </row>
        <row r="87">
          <cell r="G87" t="str">
            <v>Julio</v>
          </cell>
        </row>
        <row r="88">
          <cell r="G88" t="str">
            <v>Agosto</v>
          </cell>
        </row>
        <row r="89">
          <cell r="G89" t="str">
            <v>Septiembre</v>
          </cell>
        </row>
        <row r="90">
          <cell r="G90" t="str">
            <v>Octubre</v>
          </cell>
        </row>
        <row r="91">
          <cell r="G91" t="str">
            <v>Noviembre</v>
          </cell>
        </row>
        <row r="92">
          <cell r="G92" t="str">
            <v>Diciembre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topLeftCell="A9" zoomScale="73" zoomScaleNormal="73" workbookViewId="0">
      <selection activeCell="B10" sqref="B10:B11"/>
    </sheetView>
  </sheetViews>
  <sheetFormatPr baseColWidth="10" defaultRowHeight="12.75" x14ac:dyDescent="0.2"/>
  <cols>
    <col min="1" max="1" width="34.140625" customWidth="1"/>
    <col min="2" max="2" width="29.7109375" customWidth="1"/>
    <col min="3" max="3" width="46.42578125" customWidth="1"/>
    <col min="4" max="4" width="49.42578125" style="152" customWidth="1"/>
    <col min="5" max="5" width="56.85546875" customWidth="1"/>
    <col min="6" max="6" width="43.42578125" style="151" customWidth="1"/>
    <col min="7" max="7" width="30.28515625" customWidth="1"/>
    <col min="8" max="8" width="20.5703125" customWidth="1"/>
    <col min="9" max="9" width="22.7109375" customWidth="1"/>
    <col min="10" max="10" width="14.28515625" customWidth="1"/>
    <col min="11" max="11" width="24.28515625" customWidth="1"/>
    <col min="12" max="12" width="20.85546875" customWidth="1"/>
    <col min="13" max="13" width="16" customWidth="1"/>
    <col min="14" max="14" width="15.28515625" customWidth="1"/>
    <col min="15" max="15" width="23.85546875" customWidth="1"/>
    <col min="16" max="16" width="22.42578125" customWidth="1"/>
  </cols>
  <sheetData>
    <row r="1" spans="1:16" x14ac:dyDescent="0.2">
      <c r="A1" s="254" t="s">
        <v>190</v>
      </c>
      <c r="B1" s="255"/>
      <c r="C1" s="248" t="s">
        <v>2</v>
      </c>
      <c r="D1" s="250" t="s">
        <v>72</v>
      </c>
      <c r="E1" s="234" t="s">
        <v>193</v>
      </c>
      <c r="F1" s="252" t="s">
        <v>192</v>
      </c>
      <c r="G1" s="234" t="s">
        <v>191</v>
      </c>
      <c r="H1" s="234" t="s">
        <v>194</v>
      </c>
      <c r="I1" s="234" t="s">
        <v>195</v>
      </c>
      <c r="J1" s="234" t="s">
        <v>196</v>
      </c>
      <c r="K1" s="234"/>
      <c r="L1" s="236" t="s">
        <v>198</v>
      </c>
      <c r="M1" s="237"/>
      <c r="N1" s="237"/>
      <c r="O1" s="237"/>
      <c r="P1" s="238"/>
    </row>
    <row r="2" spans="1:16" s="288" customFormat="1" ht="39" thickBot="1" x14ac:dyDescent="0.25">
      <c r="A2" s="256"/>
      <c r="B2" s="257"/>
      <c r="C2" s="249"/>
      <c r="D2" s="251"/>
      <c r="E2" s="235"/>
      <c r="F2" s="253"/>
      <c r="G2" s="235"/>
      <c r="H2" s="235"/>
      <c r="I2" s="235"/>
      <c r="J2" s="235"/>
      <c r="K2" s="235"/>
      <c r="L2" s="83" t="s">
        <v>18</v>
      </c>
      <c r="M2" s="83" t="s">
        <v>3</v>
      </c>
      <c r="N2" s="83" t="s">
        <v>4</v>
      </c>
      <c r="O2" s="83" t="s">
        <v>5</v>
      </c>
      <c r="P2" s="131" t="s">
        <v>17</v>
      </c>
    </row>
    <row r="3" spans="1:16" ht="33" customHeight="1" x14ac:dyDescent="0.2">
      <c r="A3" s="157" t="s">
        <v>98</v>
      </c>
      <c r="B3" s="245" t="s">
        <v>27</v>
      </c>
      <c r="C3" s="45" t="s">
        <v>77</v>
      </c>
      <c r="D3" s="239" t="s">
        <v>73</v>
      </c>
      <c r="E3" s="239" t="s">
        <v>75</v>
      </c>
      <c r="F3" s="242" t="s">
        <v>41</v>
      </c>
      <c r="G3" s="239" t="s">
        <v>80</v>
      </c>
      <c r="H3" s="221">
        <v>1030000000</v>
      </c>
      <c r="I3" s="46">
        <v>160000000</v>
      </c>
      <c r="J3" s="46" t="s">
        <v>83</v>
      </c>
      <c r="K3" s="157" t="s">
        <v>69</v>
      </c>
      <c r="L3" s="48" t="s">
        <v>84</v>
      </c>
      <c r="M3" s="49">
        <v>3</v>
      </c>
      <c r="N3" s="50" t="s">
        <v>87</v>
      </c>
      <c r="O3" s="66" t="s">
        <v>1</v>
      </c>
      <c r="P3" s="132"/>
    </row>
    <row r="4" spans="1:16" ht="33" customHeight="1" x14ac:dyDescent="0.2">
      <c r="A4" s="177"/>
      <c r="B4" s="246"/>
      <c r="C4" s="52" t="s">
        <v>185</v>
      </c>
      <c r="D4" s="240"/>
      <c r="E4" s="240"/>
      <c r="F4" s="243"/>
      <c r="G4" s="240"/>
      <c r="H4" s="222"/>
      <c r="I4" s="2">
        <v>20000000</v>
      </c>
      <c r="J4" s="2" t="s">
        <v>83</v>
      </c>
      <c r="K4" s="161"/>
      <c r="L4" s="3" t="s">
        <v>84</v>
      </c>
      <c r="M4" s="4">
        <v>3</v>
      </c>
      <c r="N4" s="1" t="s">
        <v>87</v>
      </c>
      <c r="O4" s="1" t="s">
        <v>11</v>
      </c>
      <c r="P4" s="133"/>
    </row>
    <row r="5" spans="1:16" ht="51" x14ac:dyDescent="0.2">
      <c r="A5" s="177"/>
      <c r="B5" s="246"/>
      <c r="C5" s="52" t="s">
        <v>78</v>
      </c>
      <c r="D5" s="240"/>
      <c r="E5" s="5" t="s">
        <v>74</v>
      </c>
      <c r="F5" s="243"/>
      <c r="G5" s="43" t="s">
        <v>82</v>
      </c>
      <c r="H5" s="222"/>
      <c r="I5" s="9">
        <v>350000000</v>
      </c>
      <c r="J5" s="9" t="s">
        <v>83</v>
      </c>
      <c r="K5" s="8" t="s">
        <v>70</v>
      </c>
      <c r="L5" s="10" t="s">
        <v>86</v>
      </c>
      <c r="M5" s="11">
        <v>4</v>
      </c>
      <c r="N5" s="1" t="s">
        <v>87</v>
      </c>
      <c r="O5" s="67" t="s">
        <v>7</v>
      </c>
      <c r="P5" s="123" t="s">
        <v>20</v>
      </c>
    </row>
    <row r="6" spans="1:16" ht="51.75" thickBot="1" x14ac:dyDescent="0.25">
      <c r="A6" s="158"/>
      <c r="B6" s="247"/>
      <c r="C6" s="53" t="s">
        <v>79</v>
      </c>
      <c r="D6" s="241"/>
      <c r="E6" s="54" t="s">
        <v>76</v>
      </c>
      <c r="F6" s="244"/>
      <c r="G6" s="56" t="s">
        <v>81</v>
      </c>
      <c r="H6" s="223"/>
      <c r="I6" s="57">
        <v>500000000</v>
      </c>
      <c r="J6" s="57" t="s">
        <v>83</v>
      </c>
      <c r="K6" s="58" t="s">
        <v>71</v>
      </c>
      <c r="L6" s="59" t="s">
        <v>85</v>
      </c>
      <c r="M6" s="60">
        <v>4</v>
      </c>
      <c r="N6" s="12" t="s">
        <v>87</v>
      </c>
      <c r="O6" s="58" t="s">
        <v>9</v>
      </c>
      <c r="P6" s="134" t="s">
        <v>21</v>
      </c>
    </row>
    <row r="7" spans="1:16" ht="43.5" customHeight="1" x14ac:dyDescent="0.2">
      <c r="A7" s="210" t="s">
        <v>97</v>
      </c>
      <c r="B7" s="186" t="s">
        <v>28</v>
      </c>
      <c r="C7" s="61" t="s">
        <v>91</v>
      </c>
      <c r="D7" s="224" t="s">
        <v>92</v>
      </c>
      <c r="E7" s="224" t="s">
        <v>93</v>
      </c>
      <c r="F7" s="227" t="s">
        <v>42</v>
      </c>
      <c r="G7" s="224" t="s">
        <v>88</v>
      </c>
      <c r="H7" s="231">
        <v>6980656000</v>
      </c>
      <c r="I7" s="62">
        <f>+H7-I8-I9</f>
        <v>742563400</v>
      </c>
      <c r="J7" s="210" t="s">
        <v>26</v>
      </c>
      <c r="K7" s="210" t="s">
        <v>68</v>
      </c>
      <c r="L7" s="50" t="s">
        <v>94</v>
      </c>
      <c r="M7" s="63">
        <v>11</v>
      </c>
      <c r="N7" s="50" t="s">
        <v>87</v>
      </c>
      <c r="O7" s="64" t="s">
        <v>10</v>
      </c>
      <c r="P7" s="135"/>
    </row>
    <row r="8" spans="1:16" ht="43.5" customHeight="1" x14ac:dyDescent="0.2">
      <c r="A8" s="211"/>
      <c r="B8" s="187"/>
      <c r="C8" s="52" t="s">
        <v>89</v>
      </c>
      <c r="D8" s="225"/>
      <c r="E8" s="225"/>
      <c r="F8" s="228"/>
      <c r="G8" s="225"/>
      <c r="H8" s="232"/>
      <c r="I8" s="19">
        <v>73692600</v>
      </c>
      <c r="J8" s="211"/>
      <c r="K8" s="211"/>
      <c r="L8" s="10" t="s">
        <v>94</v>
      </c>
      <c r="M8" s="11">
        <v>11</v>
      </c>
      <c r="N8" s="1" t="s">
        <v>87</v>
      </c>
      <c r="O8" s="8" t="s">
        <v>10</v>
      </c>
      <c r="P8" s="123" t="s">
        <v>100</v>
      </c>
    </row>
    <row r="9" spans="1:16" ht="43.5" customHeight="1" thickBot="1" x14ac:dyDescent="0.25">
      <c r="A9" s="214"/>
      <c r="B9" s="230"/>
      <c r="C9" s="53" t="s">
        <v>90</v>
      </c>
      <c r="D9" s="226"/>
      <c r="E9" s="226"/>
      <c r="F9" s="229"/>
      <c r="G9" s="226"/>
      <c r="H9" s="233"/>
      <c r="I9" s="65">
        <v>6164400000</v>
      </c>
      <c r="J9" s="214"/>
      <c r="K9" s="214"/>
      <c r="L9" s="59" t="s">
        <v>94</v>
      </c>
      <c r="M9" s="60">
        <v>11</v>
      </c>
      <c r="N9" s="12" t="s">
        <v>87</v>
      </c>
      <c r="O9" s="58" t="s">
        <v>10</v>
      </c>
      <c r="P9" s="136"/>
    </row>
    <row r="10" spans="1:16" ht="74.25" customHeight="1" x14ac:dyDescent="0.2">
      <c r="A10" s="185" t="s">
        <v>99</v>
      </c>
      <c r="B10" s="159" t="s">
        <v>29</v>
      </c>
      <c r="C10" s="70" t="s">
        <v>95</v>
      </c>
      <c r="D10" s="183" t="s">
        <v>186</v>
      </c>
      <c r="E10" s="155" t="s">
        <v>187</v>
      </c>
      <c r="F10" s="216" t="s">
        <v>43</v>
      </c>
      <c r="G10" s="157" t="s">
        <v>101</v>
      </c>
      <c r="H10" s="219">
        <v>1150000000</v>
      </c>
      <c r="I10" s="71">
        <v>1060000000</v>
      </c>
      <c r="J10" s="185" t="s">
        <v>40</v>
      </c>
      <c r="K10" s="157" t="s">
        <v>102</v>
      </c>
      <c r="L10" s="48" t="s">
        <v>84</v>
      </c>
      <c r="M10" s="50">
        <v>7</v>
      </c>
      <c r="N10" s="50" t="s">
        <v>87</v>
      </c>
      <c r="O10" s="50" t="s">
        <v>9</v>
      </c>
      <c r="P10" s="132"/>
    </row>
    <row r="11" spans="1:16" ht="74.25" customHeight="1" thickBot="1" x14ac:dyDescent="0.25">
      <c r="A11" s="218"/>
      <c r="B11" s="160"/>
      <c r="C11" s="72" t="s">
        <v>96</v>
      </c>
      <c r="D11" s="215"/>
      <c r="E11" s="156"/>
      <c r="F11" s="217"/>
      <c r="G11" s="158"/>
      <c r="H11" s="220"/>
      <c r="I11" s="73">
        <f>+H10-I10</f>
        <v>90000000</v>
      </c>
      <c r="J11" s="218"/>
      <c r="K11" s="158"/>
      <c r="L11" s="74" t="s">
        <v>84</v>
      </c>
      <c r="M11" s="13">
        <v>7</v>
      </c>
      <c r="N11" s="12" t="s">
        <v>87</v>
      </c>
      <c r="O11" s="58" t="s">
        <v>8</v>
      </c>
      <c r="P11" s="137"/>
    </row>
    <row r="12" spans="1:16" ht="243" thickBot="1" x14ac:dyDescent="0.25">
      <c r="A12" s="42" t="s">
        <v>104</v>
      </c>
      <c r="B12" s="75" t="s">
        <v>30</v>
      </c>
      <c r="C12" s="138" t="s">
        <v>107</v>
      </c>
      <c r="D12" s="40" t="s">
        <v>103</v>
      </c>
      <c r="E12" s="40" t="s">
        <v>105</v>
      </c>
      <c r="F12" s="25" t="s">
        <v>44</v>
      </c>
      <c r="G12" s="40" t="s">
        <v>106</v>
      </c>
      <c r="H12" s="41">
        <v>400000000</v>
      </c>
      <c r="I12" s="41">
        <v>400000000</v>
      </c>
      <c r="J12" s="36" t="s">
        <v>40</v>
      </c>
      <c r="K12" s="36" t="s">
        <v>67</v>
      </c>
      <c r="L12" s="26" t="s">
        <v>84</v>
      </c>
      <c r="M12" s="27">
        <v>5</v>
      </c>
      <c r="N12" s="37" t="s">
        <v>87</v>
      </c>
      <c r="O12" s="35" t="s">
        <v>9</v>
      </c>
      <c r="P12" s="139"/>
    </row>
    <row r="13" spans="1:16" ht="243" thickBot="1" x14ac:dyDescent="0.25">
      <c r="A13" s="88" t="s">
        <v>112</v>
      </c>
      <c r="B13" s="68" t="s">
        <v>31</v>
      </c>
      <c r="C13" s="87" t="s">
        <v>108</v>
      </c>
      <c r="D13" s="81" t="s">
        <v>109</v>
      </c>
      <c r="E13" s="81" t="s">
        <v>188</v>
      </c>
      <c r="F13" s="89" t="s">
        <v>110</v>
      </c>
      <c r="G13" s="89" t="s">
        <v>111</v>
      </c>
      <c r="H13" s="90">
        <v>500000000</v>
      </c>
      <c r="I13" s="90">
        <v>500000000</v>
      </c>
      <c r="J13" s="88" t="s">
        <v>40</v>
      </c>
      <c r="K13" s="88" t="s">
        <v>66</v>
      </c>
      <c r="L13" s="91" t="s">
        <v>85</v>
      </c>
      <c r="M13" s="92">
        <v>8</v>
      </c>
      <c r="N13" s="44" t="s">
        <v>6</v>
      </c>
      <c r="O13" s="93" t="s">
        <v>14</v>
      </c>
      <c r="P13" s="140" t="s">
        <v>23</v>
      </c>
    </row>
    <row r="14" spans="1:16" ht="37.5" customHeight="1" x14ac:dyDescent="0.2">
      <c r="A14" s="209" t="s">
        <v>136</v>
      </c>
      <c r="B14" s="210" t="s">
        <v>32</v>
      </c>
      <c r="C14" s="94" t="s">
        <v>120</v>
      </c>
      <c r="D14" s="203" t="s">
        <v>113</v>
      </c>
      <c r="E14" s="205" t="s">
        <v>114</v>
      </c>
      <c r="F14" s="207" t="s">
        <v>45</v>
      </c>
      <c r="G14" s="209" t="s">
        <v>40</v>
      </c>
      <c r="H14" s="212">
        <f>+I14+I15+I16+I17+I18+I19+I20+I21+I22+I23+I24</f>
        <v>3671100000</v>
      </c>
      <c r="I14" s="95">
        <v>1352000000</v>
      </c>
      <c r="J14" s="209" t="s">
        <v>40</v>
      </c>
      <c r="K14" s="209" t="s">
        <v>115</v>
      </c>
      <c r="L14" s="96" t="s">
        <v>85</v>
      </c>
      <c r="M14" s="97">
        <v>4</v>
      </c>
      <c r="N14" s="98" t="s">
        <v>6</v>
      </c>
      <c r="O14" s="99" t="s">
        <v>9</v>
      </c>
      <c r="P14" s="141" t="s">
        <v>22</v>
      </c>
    </row>
    <row r="15" spans="1:16" ht="37.5" customHeight="1" x14ac:dyDescent="0.2">
      <c r="A15" s="196"/>
      <c r="B15" s="211"/>
      <c r="C15" s="100" t="s">
        <v>121</v>
      </c>
      <c r="D15" s="204"/>
      <c r="E15" s="206"/>
      <c r="F15" s="208"/>
      <c r="G15" s="197"/>
      <c r="H15" s="213"/>
      <c r="I15" s="80">
        <v>48000000</v>
      </c>
      <c r="J15" s="197"/>
      <c r="K15" s="197"/>
      <c r="L15" s="16" t="s">
        <v>84</v>
      </c>
      <c r="M15" s="17">
        <v>4</v>
      </c>
      <c r="N15" s="18" t="s">
        <v>6</v>
      </c>
      <c r="O15" s="15" t="s">
        <v>8</v>
      </c>
      <c r="P15" s="123"/>
    </row>
    <row r="16" spans="1:16" ht="57.75" customHeight="1" x14ac:dyDescent="0.2">
      <c r="A16" s="196"/>
      <c r="B16" s="211"/>
      <c r="C16" s="100" t="s">
        <v>122</v>
      </c>
      <c r="D16" s="204"/>
      <c r="E16" s="14" t="s">
        <v>118</v>
      </c>
      <c r="F16" s="208"/>
      <c r="G16" s="15" t="s">
        <v>40</v>
      </c>
      <c r="H16" s="213"/>
      <c r="I16" s="80">
        <v>441100000</v>
      </c>
      <c r="J16" s="15"/>
      <c r="K16" s="15" t="s">
        <v>65</v>
      </c>
      <c r="L16" s="16" t="s">
        <v>94</v>
      </c>
      <c r="M16" s="17">
        <v>11</v>
      </c>
      <c r="N16" s="18" t="s">
        <v>6</v>
      </c>
      <c r="O16" s="15" t="s">
        <v>15</v>
      </c>
      <c r="P16" s="123"/>
    </row>
    <row r="17" spans="1:16" ht="137.25" customHeight="1" x14ac:dyDescent="0.2">
      <c r="A17" s="196"/>
      <c r="B17" s="211"/>
      <c r="C17" s="100" t="s">
        <v>125</v>
      </c>
      <c r="D17" s="204"/>
      <c r="E17" s="195" t="s">
        <v>119</v>
      </c>
      <c r="F17" s="208"/>
      <c r="G17" s="195" t="s">
        <v>40</v>
      </c>
      <c r="H17" s="213"/>
      <c r="I17" s="80">
        <v>833100000</v>
      </c>
      <c r="J17" s="195" t="s">
        <v>40</v>
      </c>
      <c r="K17" s="195" t="s">
        <v>64</v>
      </c>
      <c r="L17" s="198" t="s">
        <v>84</v>
      </c>
      <c r="M17" s="17">
        <v>4</v>
      </c>
      <c r="N17" s="18" t="s">
        <v>6</v>
      </c>
      <c r="O17" s="20" t="s">
        <v>9</v>
      </c>
      <c r="P17" s="123"/>
    </row>
    <row r="18" spans="1:16" ht="20.25" customHeight="1" x14ac:dyDescent="0.2">
      <c r="A18" s="196"/>
      <c r="B18" s="211"/>
      <c r="C18" s="100" t="s">
        <v>123</v>
      </c>
      <c r="D18" s="204"/>
      <c r="E18" s="196"/>
      <c r="F18" s="208"/>
      <c r="G18" s="196"/>
      <c r="H18" s="213"/>
      <c r="I18" s="80">
        <v>100000000</v>
      </c>
      <c r="J18" s="196"/>
      <c r="K18" s="196"/>
      <c r="L18" s="199"/>
      <c r="M18" s="17">
        <v>3</v>
      </c>
      <c r="N18" s="18" t="s">
        <v>6</v>
      </c>
      <c r="O18" s="20" t="s">
        <v>1</v>
      </c>
      <c r="P18" s="123"/>
    </row>
    <row r="19" spans="1:16" ht="20.25" customHeight="1" x14ac:dyDescent="0.2">
      <c r="A19" s="196"/>
      <c r="B19" s="211"/>
      <c r="C19" s="100" t="s">
        <v>124</v>
      </c>
      <c r="D19" s="204"/>
      <c r="E19" s="196"/>
      <c r="F19" s="208"/>
      <c r="G19" s="196"/>
      <c r="H19" s="213"/>
      <c r="I19" s="80">
        <v>80000000</v>
      </c>
      <c r="J19" s="196"/>
      <c r="K19" s="196"/>
      <c r="L19" s="200"/>
      <c r="M19" s="17">
        <v>2</v>
      </c>
      <c r="N19" s="18" t="s">
        <v>6</v>
      </c>
      <c r="O19" s="20" t="s">
        <v>1</v>
      </c>
      <c r="P19" s="123"/>
    </row>
    <row r="20" spans="1:16" ht="20.25" customHeight="1" x14ac:dyDescent="0.2">
      <c r="A20" s="196"/>
      <c r="B20" s="211"/>
      <c r="C20" s="100" t="s">
        <v>126</v>
      </c>
      <c r="D20" s="204"/>
      <c r="E20" s="196"/>
      <c r="F20" s="208"/>
      <c r="G20" s="196"/>
      <c r="H20" s="213"/>
      <c r="I20" s="80">
        <v>50000000</v>
      </c>
      <c r="J20" s="196"/>
      <c r="K20" s="196"/>
      <c r="L20" s="16" t="s">
        <v>129</v>
      </c>
      <c r="M20" s="17">
        <v>2</v>
      </c>
      <c r="N20" s="18" t="s">
        <v>6</v>
      </c>
      <c r="O20" s="20" t="s">
        <v>1</v>
      </c>
      <c r="P20" s="123"/>
    </row>
    <row r="21" spans="1:16" ht="20.25" customHeight="1" x14ac:dyDescent="0.2">
      <c r="A21" s="196"/>
      <c r="B21" s="211"/>
      <c r="C21" s="100" t="s">
        <v>127</v>
      </c>
      <c r="D21" s="204"/>
      <c r="E21" s="196"/>
      <c r="F21" s="208"/>
      <c r="G21" s="196"/>
      <c r="H21" s="213"/>
      <c r="I21" s="80">
        <v>72000000</v>
      </c>
      <c r="J21" s="196"/>
      <c r="K21" s="196"/>
      <c r="L21" s="16" t="s">
        <v>129</v>
      </c>
      <c r="M21" s="17">
        <v>4</v>
      </c>
      <c r="N21" s="18" t="s">
        <v>6</v>
      </c>
      <c r="O21" s="15" t="s">
        <v>8</v>
      </c>
      <c r="P21" s="123"/>
    </row>
    <row r="22" spans="1:16" ht="20.25" customHeight="1" x14ac:dyDescent="0.2">
      <c r="A22" s="196"/>
      <c r="B22" s="211"/>
      <c r="C22" s="100" t="s">
        <v>128</v>
      </c>
      <c r="D22" s="204"/>
      <c r="E22" s="196"/>
      <c r="F22" s="208"/>
      <c r="G22" s="197"/>
      <c r="H22" s="213"/>
      <c r="I22" s="80">
        <v>250000000</v>
      </c>
      <c r="J22" s="197"/>
      <c r="K22" s="197"/>
      <c r="L22" s="16" t="s">
        <v>129</v>
      </c>
      <c r="M22" s="21">
        <v>2</v>
      </c>
      <c r="N22" s="18" t="s">
        <v>6</v>
      </c>
      <c r="O22" s="20" t="s">
        <v>9</v>
      </c>
      <c r="P22" s="123"/>
    </row>
    <row r="23" spans="1:16" ht="51" x14ac:dyDescent="0.2">
      <c r="A23" s="196"/>
      <c r="B23" s="211"/>
      <c r="C23" s="100" t="s">
        <v>131</v>
      </c>
      <c r="D23" s="204"/>
      <c r="E23" s="14" t="s">
        <v>117</v>
      </c>
      <c r="F23" s="208"/>
      <c r="G23" s="15" t="s">
        <v>40</v>
      </c>
      <c r="H23" s="213"/>
      <c r="I23" s="85">
        <v>200000000</v>
      </c>
      <c r="J23" s="15" t="s">
        <v>40</v>
      </c>
      <c r="K23" s="15" t="s">
        <v>130</v>
      </c>
      <c r="L23" s="16" t="s">
        <v>84</v>
      </c>
      <c r="M23" s="17">
        <v>4</v>
      </c>
      <c r="N23" s="18" t="s">
        <v>6</v>
      </c>
      <c r="O23" s="20" t="s">
        <v>1</v>
      </c>
      <c r="P23" s="123"/>
    </row>
    <row r="24" spans="1:16" ht="51.75" thickBot="1" x14ac:dyDescent="0.25">
      <c r="A24" s="196"/>
      <c r="B24" s="211"/>
      <c r="C24" s="101" t="s">
        <v>132</v>
      </c>
      <c r="D24" s="204"/>
      <c r="E24" s="79" t="s">
        <v>116</v>
      </c>
      <c r="F24" s="208"/>
      <c r="G24" s="33" t="s">
        <v>26</v>
      </c>
      <c r="H24" s="213"/>
      <c r="I24" s="86">
        <v>244900000</v>
      </c>
      <c r="J24" s="33" t="s">
        <v>26</v>
      </c>
      <c r="K24" s="33" t="s">
        <v>133</v>
      </c>
      <c r="L24" s="28" t="s">
        <v>84</v>
      </c>
      <c r="M24" s="29">
        <v>3</v>
      </c>
      <c r="N24" s="30" t="s">
        <v>6</v>
      </c>
      <c r="O24" s="31" t="s">
        <v>7</v>
      </c>
      <c r="P24" s="142" t="s">
        <v>24</v>
      </c>
    </row>
    <row r="25" spans="1:16" ht="151.5" customHeight="1" thickBot="1" x14ac:dyDescent="0.25">
      <c r="A25" s="105" t="s">
        <v>137</v>
      </c>
      <c r="B25" s="106" t="s">
        <v>33</v>
      </c>
      <c r="C25" s="102" t="s">
        <v>139</v>
      </c>
      <c r="D25" s="103" t="s">
        <v>134</v>
      </c>
      <c r="E25" s="103" t="s">
        <v>135</v>
      </c>
      <c r="F25" s="149" t="s">
        <v>46</v>
      </c>
      <c r="G25" s="104" t="s">
        <v>40</v>
      </c>
      <c r="H25" s="107">
        <v>300000000</v>
      </c>
      <c r="I25" s="107">
        <v>300000000</v>
      </c>
      <c r="J25" s="104" t="s">
        <v>40</v>
      </c>
      <c r="K25" s="104" t="s">
        <v>62</v>
      </c>
      <c r="L25" s="108" t="s">
        <v>138</v>
      </c>
      <c r="M25" s="109">
        <v>6</v>
      </c>
      <c r="N25" s="77" t="s">
        <v>6</v>
      </c>
      <c r="O25" s="78" t="s">
        <v>14</v>
      </c>
      <c r="P25" s="143"/>
    </row>
    <row r="26" spans="1:16" ht="64.5" customHeight="1" x14ac:dyDescent="0.2">
      <c r="A26" s="171" t="s">
        <v>144</v>
      </c>
      <c r="B26" s="159" t="s">
        <v>34</v>
      </c>
      <c r="C26" s="45" t="s">
        <v>140</v>
      </c>
      <c r="D26" s="165" t="s">
        <v>141</v>
      </c>
      <c r="E26" s="165" t="s">
        <v>143</v>
      </c>
      <c r="F26" s="201" t="s">
        <v>47</v>
      </c>
      <c r="G26" s="171" t="s">
        <v>40</v>
      </c>
      <c r="H26" s="193">
        <f>+I26+I27</f>
        <v>7768000000</v>
      </c>
      <c r="I26" s="111">
        <v>6991200000</v>
      </c>
      <c r="J26" s="171" t="s">
        <v>40</v>
      </c>
      <c r="K26" s="194" t="s">
        <v>63</v>
      </c>
      <c r="L26" s="112" t="s">
        <v>129</v>
      </c>
      <c r="M26" s="63">
        <v>8</v>
      </c>
      <c r="N26" s="50" t="s">
        <v>6</v>
      </c>
      <c r="O26" s="64" t="s">
        <v>0</v>
      </c>
      <c r="P26" s="132"/>
    </row>
    <row r="27" spans="1:16" ht="64.5" customHeight="1" thickBot="1" x14ac:dyDescent="0.25">
      <c r="A27" s="172"/>
      <c r="B27" s="202"/>
      <c r="C27" s="115" t="s">
        <v>142</v>
      </c>
      <c r="D27" s="166"/>
      <c r="E27" s="166"/>
      <c r="F27" s="181"/>
      <c r="G27" s="172"/>
      <c r="H27" s="172"/>
      <c r="I27" s="114">
        <v>776800000</v>
      </c>
      <c r="J27" s="172"/>
      <c r="K27" s="182"/>
      <c r="L27" s="23" t="s">
        <v>129</v>
      </c>
      <c r="M27" s="24">
        <v>8</v>
      </c>
      <c r="N27" s="38" t="s">
        <v>6</v>
      </c>
      <c r="O27" s="34" t="s">
        <v>8</v>
      </c>
      <c r="P27" s="144"/>
    </row>
    <row r="28" spans="1:16" ht="70.5" customHeight="1" x14ac:dyDescent="0.2">
      <c r="A28" s="171" t="s">
        <v>151</v>
      </c>
      <c r="B28" s="186" t="s">
        <v>35</v>
      </c>
      <c r="C28" s="45" t="s">
        <v>146</v>
      </c>
      <c r="D28" s="165" t="s">
        <v>145</v>
      </c>
      <c r="E28" s="165" t="s">
        <v>150</v>
      </c>
      <c r="F28" s="89" t="s">
        <v>48</v>
      </c>
      <c r="G28" s="171" t="s">
        <v>40</v>
      </c>
      <c r="H28" s="171"/>
      <c r="I28" s="111">
        <v>285831336</v>
      </c>
      <c r="J28" s="171" t="s">
        <v>40</v>
      </c>
      <c r="K28" s="88" t="s">
        <v>61</v>
      </c>
      <c r="L28" s="112" t="s">
        <v>86</v>
      </c>
      <c r="M28" s="63">
        <v>10</v>
      </c>
      <c r="N28" s="50" t="s">
        <v>6</v>
      </c>
      <c r="O28" s="64" t="s">
        <v>8</v>
      </c>
      <c r="P28" s="145" t="s">
        <v>25</v>
      </c>
    </row>
    <row r="29" spans="1:16" ht="105.75" customHeight="1" x14ac:dyDescent="0.2">
      <c r="A29" s="172"/>
      <c r="B29" s="187"/>
      <c r="C29" s="52" t="s">
        <v>147</v>
      </c>
      <c r="D29" s="166"/>
      <c r="E29" s="166"/>
      <c r="F29" s="7" t="s">
        <v>49</v>
      </c>
      <c r="G29" s="172"/>
      <c r="H29" s="172"/>
      <c r="I29" s="110">
        <v>4000000000</v>
      </c>
      <c r="J29" s="172"/>
      <c r="K29" s="8" t="s">
        <v>60</v>
      </c>
      <c r="L29" s="10" t="s">
        <v>84</v>
      </c>
      <c r="M29" s="11">
        <v>12</v>
      </c>
      <c r="N29" s="1" t="s">
        <v>6</v>
      </c>
      <c r="O29" s="8" t="s">
        <v>14</v>
      </c>
      <c r="P29" s="123"/>
    </row>
    <row r="30" spans="1:16" ht="33" customHeight="1" x14ac:dyDescent="0.2">
      <c r="A30" s="172"/>
      <c r="B30" s="187"/>
      <c r="C30" s="52" t="s">
        <v>148</v>
      </c>
      <c r="D30" s="166"/>
      <c r="E30" s="166"/>
      <c r="F30" s="181" t="s">
        <v>48</v>
      </c>
      <c r="G30" s="172"/>
      <c r="H30" s="172"/>
      <c r="I30" s="110">
        <v>30500085242</v>
      </c>
      <c r="J30" s="172"/>
      <c r="K30" s="182" t="s">
        <v>152</v>
      </c>
      <c r="L30" s="10" t="s">
        <v>129</v>
      </c>
      <c r="M30" s="11">
        <v>12</v>
      </c>
      <c r="N30" s="1" t="s">
        <v>6</v>
      </c>
      <c r="O30" s="8" t="s">
        <v>9</v>
      </c>
      <c r="P30" s="123"/>
    </row>
    <row r="31" spans="1:16" ht="33" customHeight="1" thickBot="1" x14ac:dyDescent="0.25">
      <c r="A31" s="172"/>
      <c r="B31" s="187"/>
      <c r="C31" s="115" t="s">
        <v>149</v>
      </c>
      <c r="D31" s="166"/>
      <c r="E31" s="166"/>
      <c r="F31" s="169"/>
      <c r="G31" s="172"/>
      <c r="H31" s="172"/>
      <c r="I31" s="114">
        <v>3054384422</v>
      </c>
      <c r="J31" s="172"/>
      <c r="K31" s="172"/>
      <c r="L31" s="23" t="s">
        <v>129</v>
      </c>
      <c r="M31" s="24">
        <v>12</v>
      </c>
      <c r="N31" s="38" t="s">
        <v>6</v>
      </c>
      <c r="O31" s="34" t="s">
        <v>8</v>
      </c>
      <c r="P31" s="142"/>
    </row>
    <row r="32" spans="1:16" ht="182.25" customHeight="1" x14ac:dyDescent="0.2">
      <c r="A32" s="185" t="s">
        <v>168</v>
      </c>
      <c r="B32" s="186" t="s">
        <v>36</v>
      </c>
      <c r="C32" s="70" t="s">
        <v>153</v>
      </c>
      <c r="D32" s="183" t="s">
        <v>154</v>
      </c>
      <c r="E32" s="119" t="s">
        <v>155</v>
      </c>
      <c r="F32" s="120" t="s">
        <v>50</v>
      </c>
      <c r="G32" s="50" t="s">
        <v>40</v>
      </c>
      <c r="H32" s="121">
        <v>2920301000</v>
      </c>
      <c r="I32" s="121">
        <v>2923800000</v>
      </c>
      <c r="J32" s="44" t="s">
        <v>40</v>
      </c>
      <c r="K32" s="44" t="s">
        <v>58</v>
      </c>
      <c r="L32" s="112" t="s">
        <v>163</v>
      </c>
      <c r="M32" s="50">
        <v>2</v>
      </c>
      <c r="N32" s="50" t="s">
        <v>6</v>
      </c>
      <c r="O32" s="120" t="s">
        <v>12</v>
      </c>
      <c r="P32" s="145" t="s">
        <v>19</v>
      </c>
    </row>
    <row r="33" spans="1:16" ht="25.5" x14ac:dyDescent="0.2">
      <c r="A33" s="163"/>
      <c r="B33" s="187"/>
      <c r="C33" s="122" t="s">
        <v>158</v>
      </c>
      <c r="D33" s="184"/>
      <c r="E33" s="188" t="s">
        <v>157</v>
      </c>
      <c r="F33" s="190"/>
      <c r="G33" s="1" t="s">
        <v>40</v>
      </c>
      <c r="H33" s="191">
        <v>940000000</v>
      </c>
      <c r="I33" s="116">
        <v>322606666</v>
      </c>
      <c r="J33" s="162" t="s">
        <v>40</v>
      </c>
      <c r="K33" s="162" t="s">
        <v>59</v>
      </c>
      <c r="L33" s="10" t="s">
        <v>85</v>
      </c>
      <c r="M33" s="1">
        <v>6</v>
      </c>
      <c r="N33" s="1" t="s">
        <v>6</v>
      </c>
      <c r="O33" s="6" t="s">
        <v>16</v>
      </c>
      <c r="P33" s="146"/>
    </row>
    <row r="34" spans="1:16" ht="38.25" x14ac:dyDescent="0.2">
      <c r="A34" s="163"/>
      <c r="B34" s="187"/>
      <c r="C34" s="122" t="s">
        <v>159</v>
      </c>
      <c r="D34" s="184"/>
      <c r="E34" s="184"/>
      <c r="F34" s="190"/>
      <c r="G34" s="39" t="s">
        <v>40</v>
      </c>
      <c r="H34" s="192"/>
      <c r="I34" s="116">
        <v>110000000</v>
      </c>
      <c r="J34" s="163"/>
      <c r="K34" s="163"/>
      <c r="L34" s="10" t="s">
        <v>84</v>
      </c>
      <c r="M34" s="1">
        <v>4</v>
      </c>
      <c r="N34" s="1" t="s">
        <v>6</v>
      </c>
      <c r="O34" s="69" t="s">
        <v>1</v>
      </c>
      <c r="P34" s="146"/>
    </row>
    <row r="35" spans="1:16" ht="38.25" x14ac:dyDescent="0.2">
      <c r="A35" s="163"/>
      <c r="B35" s="187"/>
      <c r="C35" s="122" t="s">
        <v>160</v>
      </c>
      <c r="D35" s="184"/>
      <c r="E35" s="184"/>
      <c r="F35" s="190"/>
      <c r="G35" s="1" t="s">
        <v>40</v>
      </c>
      <c r="H35" s="192"/>
      <c r="I35" s="117">
        <v>110000000</v>
      </c>
      <c r="J35" s="163"/>
      <c r="K35" s="163"/>
      <c r="L35" s="10" t="s">
        <v>84</v>
      </c>
      <c r="M35" s="1">
        <v>4</v>
      </c>
      <c r="N35" s="1" t="s">
        <v>6</v>
      </c>
      <c r="O35" s="69" t="s">
        <v>1</v>
      </c>
      <c r="P35" s="146"/>
    </row>
    <row r="36" spans="1:16" ht="25.5" x14ac:dyDescent="0.2">
      <c r="A36" s="163"/>
      <c r="B36" s="187"/>
      <c r="C36" s="122" t="s">
        <v>161</v>
      </c>
      <c r="D36" s="184"/>
      <c r="E36" s="184"/>
      <c r="F36" s="190"/>
      <c r="G36" s="1" t="s">
        <v>40</v>
      </c>
      <c r="H36" s="192"/>
      <c r="I36" s="117">
        <v>110000000</v>
      </c>
      <c r="J36" s="163"/>
      <c r="K36" s="163"/>
      <c r="L36" s="10" t="s">
        <v>129</v>
      </c>
      <c r="M36" s="1">
        <v>4</v>
      </c>
      <c r="N36" s="1" t="s">
        <v>6</v>
      </c>
      <c r="O36" s="69" t="s">
        <v>1</v>
      </c>
      <c r="P36" s="146"/>
    </row>
    <row r="37" spans="1:16" ht="51" x14ac:dyDescent="0.2">
      <c r="A37" s="163"/>
      <c r="B37" s="187"/>
      <c r="C37" s="122" t="s">
        <v>162</v>
      </c>
      <c r="D37" s="184"/>
      <c r="E37" s="189"/>
      <c r="F37" s="190"/>
      <c r="G37" s="1" t="s">
        <v>40</v>
      </c>
      <c r="H37" s="192"/>
      <c r="I37" s="118">
        <v>160000000</v>
      </c>
      <c r="J37" s="163"/>
      <c r="K37" s="164"/>
      <c r="L37" s="10" t="s">
        <v>84</v>
      </c>
      <c r="M37" s="1">
        <v>3</v>
      </c>
      <c r="N37" s="1" t="s">
        <v>6</v>
      </c>
      <c r="O37" s="69" t="s">
        <v>1</v>
      </c>
      <c r="P37" s="146"/>
    </row>
    <row r="38" spans="1:16" ht="123.75" customHeight="1" thickBot="1" x14ac:dyDescent="0.25">
      <c r="A38" s="163"/>
      <c r="B38" s="187"/>
      <c r="C38" s="125" t="s">
        <v>170</v>
      </c>
      <c r="D38" s="184"/>
      <c r="E38" s="126" t="s">
        <v>156</v>
      </c>
      <c r="F38" s="190"/>
      <c r="G38" s="38" t="s">
        <v>40</v>
      </c>
      <c r="H38" s="118">
        <v>650000000</v>
      </c>
      <c r="I38" s="118">
        <v>650000000</v>
      </c>
      <c r="J38" s="38" t="s">
        <v>40</v>
      </c>
      <c r="K38" s="32" t="s">
        <v>164</v>
      </c>
      <c r="L38" s="23" t="s">
        <v>84</v>
      </c>
      <c r="M38" s="38">
        <v>6</v>
      </c>
      <c r="N38" s="38" t="s">
        <v>6</v>
      </c>
      <c r="O38" s="22" t="s">
        <v>9</v>
      </c>
      <c r="P38" s="147"/>
    </row>
    <row r="39" spans="1:16" ht="159.75" customHeight="1" thickBot="1" x14ac:dyDescent="0.25">
      <c r="A39" s="104" t="s">
        <v>169</v>
      </c>
      <c r="B39" s="106" t="s">
        <v>37</v>
      </c>
      <c r="C39" s="102" t="s">
        <v>167</v>
      </c>
      <c r="D39" s="103" t="s">
        <v>165</v>
      </c>
      <c r="E39" s="103" t="s">
        <v>166</v>
      </c>
      <c r="F39" s="149" t="s">
        <v>51</v>
      </c>
      <c r="G39" s="104" t="s">
        <v>40</v>
      </c>
      <c r="H39" s="107">
        <v>500000000</v>
      </c>
      <c r="I39" s="107">
        <v>500000000</v>
      </c>
      <c r="J39" s="104" t="s">
        <v>171</v>
      </c>
      <c r="K39" s="104" t="s">
        <v>57</v>
      </c>
      <c r="L39" s="108" t="s">
        <v>84</v>
      </c>
      <c r="M39" s="109">
        <v>5</v>
      </c>
      <c r="N39" s="77" t="s">
        <v>6</v>
      </c>
      <c r="O39" s="76" t="s">
        <v>0</v>
      </c>
      <c r="P39" s="143"/>
    </row>
    <row r="40" spans="1:16" ht="39" customHeight="1" x14ac:dyDescent="0.2">
      <c r="A40" s="171" t="s">
        <v>176</v>
      </c>
      <c r="B40" s="174" t="s">
        <v>38</v>
      </c>
      <c r="C40" s="45" t="s">
        <v>173</v>
      </c>
      <c r="D40" s="165" t="s">
        <v>172</v>
      </c>
      <c r="E40" s="165" t="s">
        <v>189</v>
      </c>
      <c r="F40" s="168" t="s">
        <v>52</v>
      </c>
      <c r="G40" s="157" t="s">
        <v>40</v>
      </c>
      <c r="H40" s="178">
        <v>11555400000</v>
      </c>
      <c r="I40" s="127">
        <v>8495995000</v>
      </c>
      <c r="J40" s="88"/>
      <c r="K40" s="171" t="s">
        <v>177</v>
      </c>
      <c r="L40" s="112" t="s">
        <v>178</v>
      </c>
      <c r="M40" s="63">
        <v>11</v>
      </c>
      <c r="N40" s="50" t="s">
        <v>6</v>
      </c>
      <c r="O40" s="64" t="s">
        <v>179</v>
      </c>
      <c r="P40" s="145"/>
    </row>
    <row r="41" spans="1:16" ht="39" customHeight="1" x14ac:dyDescent="0.2">
      <c r="A41" s="172"/>
      <c r="B41" s="175"/>
      <c r="C41" s="52" t="s">
        <v>174</v>
      </c>
      <c r="D41" s="166"/>
      <c r="E41" s="166"/>
      <c r="F41" s="169"/>
      <c r="G41" s="177"/>
      <c r="H41" s="179"/>
      <c r="I41" s="114">
        <v>150000000</v>
      </c>
      <c r="J41" s="34"/>
      <c r="K41" s="172"/>
      <c r="L41" s="10" t="s">
        <v>129</v>
      </c>
      <c r="M41" s="11">
        <v>5</v>
      </c>
      <c r="N41" s="1" t="s">
        <v>6</v>
      </c>
      <c r="O41" s="67" t="s">
        <v>1</v>
      </c>
      <c r="P41" s="123"/>
    </row>
    <row r="42" spans="1:16" ht="39" customHeight="1" thickBot="1" x14ac:dyDescent="0.25">
      <c r="A42" s="173"/>
      <c r="B42" s="176"/>
      <c r="C42" s="53" t="s">
        <v>175</v>
      </c>
      <c r="D42" s="167"/>
      <c r="E42" s="167"/>
      <c r="F42" s="170"/>
      <c r="G42" s="158"/>
      <c r="H42" s="180"/>
      <c r="I42" s="113">
        <v>300000000</v>
      </c>
      <c r="J42" s="124"/>
      <c r="K42" s="173"/>
      <c r="L42" s="59" t="s">
        <v>129</v>
      </c>
      <c r="M42" s="60">
        <v>6</v>
      </c>
      <c r="N42" s="12" t="s">
        <v>6</v>
      </c>
      <c r="O42" s="128" t="s">
        <v>0</v>
      </c>
      <c r="P42" s="136"/>
    </row>
    <row r="43" spans="1:16" ht="54.75" customHeight="1" x14ac:dyDescent="0.2">
      <c r="A43" s="157" t="s">
        <v>184</v>
      </c>
      <c r="B43" s="159" t="s">
        <v>39</v>
      </c>
      <c r="C43" s="129" t="s">
        <v>180</v>
      </c>
      <c r="D43" s="155" t="s">
        <v>181</v>
      </c>
      <c r="E43" s="155" t="s">
        <v>183</v>
      </c>
      <c r="F43" s="153" t="s">
        <v>53</v>
      </c>
      <c r="G43" s="47" t="s">
        <v>40</v>
      </c>
      <c r="H43" s="47"/>
      <c r="I43" s="47"/>
      <c r="J43" s="47"/>
      <c r="K43" s="47" t="s">
        <v>55</v>
      </c>
      <c r="L43" s="48" t="s">
        <v>13</v>
      </c>
      <c r="M43" s="49">
        <v>7</v>
      </c>
      <c r="N43" s="50" t="s">
        <v>6</v>
      </c>
      <c r="O43" s="66" t="s">
        <v>9</v>
      </c>
      <c r="P43" s="51"/>
    </row>
    <row r="44" spans="1:16" ht="47.25" customHeight="1" thickBot="1" x14ac:dyDescent="0.25">
      <c r="A44" s="158"/>
      <c r="B44" s="160"/>
      <c r="C44" s="72" t="s">
        <v>182</v>
      </c>
      <c r="D44" s="156"/>
      <c r="E44" s="156"/>
      <c r="F44" s="154" t="s">
        <v>54</v>
      </c>
      <c r="G44" s="55" t="s">
        <v>40</v>
      </c>
      <c r="H44" s="55"/>
      <c r="I44" s="55"/>
      <c r="J44" s="55"/>
      <c r="K44" s="55" t="s">
        <v>56</v>
      </c>
      <c r="L44" s="74" t="s">
        <v>13</v>
      </c>
      <c r="M44" s="13">
        <v>2</v>
      </c>
      <c r="N44" s="12" t="s">
        <v>6</v>
      </c>
      <c r="O44" s="130" t="s">
        <v>9</v>
      </c>
      <c r="P44" s="148"/>
    </row>
  </sheetData>
  <mergeCells count="88">
    <mergeCell ref="C1:C2"/>
    <mergeCell ref="D1:D2"/>
    <mergeCell ref="E1:E2"/>
    <mergeCell ref="F1:F2"/>
    <mergeCell ref="A1:B2"/>
    <mergeCell ref="H1:H2"/>
    <mergeCell ref="I1:I2"/>
    <mergeCell ref="J1:K2"/>
    <mergeCell ref="L1:P1"/>
    <mergeCell ref="D3:D6"/>
    <mergeCell ref="E3:E4"/>
    <mergeCell ref="F3:F6"/>
    <mergeCell ref="A3:A6"/>
    <mergeCell ref="B3:B6"/>
    <mergeCell ref="G3:G4"/>
    <mergeCell ref="G1:G2"/>
    <mergeCell ref="H3:H6"/>
    <mergeCell ref="D7:D9"/>
    <mergeCell ref="E7:E9"/>
    <mergeCell ref="F7:F9"/>
    <mergeCell ref="A7:A9"/>
    <mergeCell ref="B7:B9"/>
    <mergeCell ref="G7:G9"/>
    <mergeCell ref="H7:H9"/>
    <mergeCell ref="J7:J9"/>
    <mergeCell ref="K7:K9"/>
    <mergeCell ref="D10:D11"/>
    <mergeCell ref="E10:E11"/>
    <mergeCell ref="F10:F11"/>
    <mergeCell ref="A10:A11"/>
    <mergeCell ref="B10:B11"/>
    <mergeCell ref="G10:G11"/>
    <mergeCell ref="H10:H11"/>
    <mergeCell ref="J10:J11"/>
    <mergeCell ref="K10:K11"/>
    <mergeCell ref="D14:D24"/>
    <mergeCell ref="E14:E15"/>
    <mergeCell ref="F14:F24"/>
    <mergeCell ref="A14:A24"/>
    <mergeCell ref="B14:B24"/>
    <mergeCell ref="G14:G15"/>
    <mergeCell ref="H14:H24"/>
    <mergeCell ref="J14:J15"/>
    <mergeCell ref="K14:K15"/>
    <mergeCell ref="E17:E22"/>
    <mergeCell ref="G17:G22"/>
    <mergeCell ref="J17:J22"/>
    <mergeCell ref="K17:K22"/>
    <mergeCell ref="L17:L19"/>
    <mergeCell ref="G26:G27"/>
    <mergeCell ref="H26:H27"/>
    <mergeCell ref="J26:J27"/>
    <mergeCell ref="K26:K27"/>
    <mergeCell ref="D28:D31"/>
    <mergeCell ref="E28:E31"/>
    <mergeCell ref="A28:A31"/>
    <mergeCell ref="B28:B31"/>
    <mergeCell ref="G28:G31"/>
    <mergeCell ref="H28:H31"/>
    <mergeCell ref="D26:D27"/>
    <mergeCell ref="E26:E27"/>
    <mergeCell ref="F26:F27"/>
    <mergeCell ref="A26:A27"/>
    <mergeCell ref="B26:B27"/>
    <mergeCell ref="K30:K31"/>
    <mergeCell ref="D32:D38"/>
    <mergeCell ref="A32:A38"/>
    <mergeCell ref="B32:B38"/>
    <mergeCell ref="E33:E37"/>
    <mergeCell ref="F33:F38"/>
    <mergeCell ref="H33:H37"/>
    <mergeCell ref="J33:J37"/>
    <mergeCell ref="D43:D44"/>
    <mergeCell ref="E43:E44"/>
    <mergeCell ref="A43:A44"/>
    <mergeCell ref="B43:B44"/>
    <mergeCell ref="K3:K4"/>
    <mergeCell ref="K33:K37"/>
    <mergeCell ref="D40:D42"/>
    <mergeCell ref="E40:E42"/>
    <mergeCell ref="F40:F42"/>
    <mergeCell ref="A40:A42"/>
    <mergeCell ref="B40:B42"/>
    <mergeCell ref="G40:G42"/>
    <mergeCell ref="H40:H42"/>
    <mergeCell ref="K40:K42"/>
    <mergeCell ref="J28:J31"/>
    <mergeCell ref="F30:F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sqref="A1:B2"/>
    </sheetView>
  </sheetViews>
  <sheetFormatPr baseColWidth="10" defaultRowHeight="12.75" x14ac:dyDescent="0.2"/>
  <cols>
    <col min="1" max="1" width="26" customWidth="1"/>
    <col min="2" max="2" width="28.42578125" customWidth="1"/>
    <col min="3" max="3" width="46.42578125" customWidth="1"/>
    <col min="4" max="4" width="49.42578125" style="152" customWidth="1"/>
    <col min="5" max="5" width="67.28515625" customWidth="1"/>
    <col min="6" max="6" width="43.42578125" style="151" customWidth="1"/>
    <col min="7" max="7" width="30.28515625" customWidth="1"/>
    <col min="8" max="8" width="20.5703125" customWidth="1"/>
    <col min="9" max="9" width="22.7109375" customWidth="1"/>
    <col min="10" max="10" width="14.28515625" customWidth="1"/>
    <col min="11" max="11" width="24.28515625" customWidth="1"/>
  </cols>
  <sheetData>
    <row r="1" spans="1:11" s="288" customFormat="1" x14ac:dyDescent="0.2">
      <c r="A1" s="258" t="s">
        <v>190</v>
      </c>
      <c r="B1" s="255"/>
      <c r="C1" s="248" t="s">
        <v>2</v>
      </c>
      <c r="D1" s="234" t="s">
        <v>72</v>
      </c>
      <c r="E1" s="234" t="s">
        <v>193</v>
      </c>
      <c r="F1" s="234" t="s">
        <v>192</v>
      </c>
      <c r="G1" s="234" t="s">
        <v>191</v>
      </c>
      <c r="H1" s="234" t="s">
        <v>194</v>
      </c>
      <c r="I1" s="234" t="s">
        <v>195</v>
      </c>
      <c r="J1" s="234" t="s">
        <v>197</v>
      </c>
      <c r="K1" s="259"/>
    </row>
    <row r="2" spans="1:11" s="288" customFormat="1" ht="13.5" thickBot="1" x14ac:dyDescent="0.25">
      <c r="A2" s="260"/>
      <c r="B2" s="257"/>
      <c r="C2" s="249"/>
      <c r="D2" s="235"/>
      <c r="E2" s="235"/>
      <c r="F2" s="235"/>
      <c r="G2" s="235"/>
      <c r="H2" s="235"/>
      <c r="I2" s="235"/>
      <c r="J2" s="235"/>
      <c r="K2" s="261"/>
    </row>
    <row r="3" spans="1:11" ht="43.5" customHeight="1" x14ac:dyDescent="0.2">
      <c r="A3" s="262" t="s">
        <v>97</v>
      </c>
      <c r="B3" s="186" t="s">
        <v>28</v>
      </c>
      <c r="C3" s="61" t="s">
        <v>91</v>
      </c>
      <c r="D3" s="224" t="s">
        <v>92</v>
      </c>
      <c r="E3" s="224" t="s">
        <v>93</v>
      </c>
      <c r="F3" s="227" t="s">
        <v>42</v>
      </c>
      <c r="G3" s="224" t="s">
        <v>88</v>
      </c>
      <c r="H3" s="231">
        <v>6980656000</v>
      </c>
      <c r="I3" s="62">
        <f>+H3-I4-I5</f>
        <v>742563400</v>
      </c>
      <c r="J3" s="210" t="s">
        <v>26</v>
      </c>
      <c r="K3" s="263" t="s">
        <v>68</v>
      </c>
    </row>
    <row r="4" spans="1:11" ht="43.5" customHeight="1" x14ac:dyDescent="0.2">
      <c r="A4" s="264"/>
      <c r="B4" s="187"/>
      <c r="C4" s="52" t="s">
        <v>89</v>
      </c>
      <c r="D4" s="225"/>
      <c r="E4" s="225"/>
      <c r="F4" s="228"/>
      <c r="G4" s="225"/>
      <c r="H4" s="232"/>
      <c r="I4" s="19">
        <v>73692600</v>
      </c>
      <c r="J4" s="211"/>
      <c r="K4" s="265"/>
    </row>
    <row r="5" spans="1:11" ht="43.5" customHeight="1" thickBot="1" x14ac:dyDescent="0.25">
      <c r="A5" s="266"/>
      <c r="B5" s="230"/>
      <c r="C5" s="53" t="s">
        <v>90</v>
      </c>
      <c r="D5" s="226"/>
      <c r="E5" s="226"/>
      <c r="F5" s="229"/>
      <c r="G5" s="226"/>
      <c r="H5" s="233"/>
      <c r="I5" s="65">
        <v>6164400000</v>
      </c>
      <c r="J5" s="214"/>
      <c r="K5" s="267"/>
    </row>
    <row r="6" spans="1:11" ht="74.25" customHeight="1" x14ac:dyDescent="0.2">
      <c r="A6" s="268" t="s">
        <v>99</v>
      </c>
      <c r="B6" s="159" t="s">
        <v>29</v>
      </c>
      <c r="C6" s="70" t="s">
        <v>95</v>
      </c>
      <c r="D6" s="183" t="s">
        <v>186</v>
      </c>
      <c r="E6" s="155" t="s">
        <v>187</v>
      </c>
      <c r="F6" s="216" t="s">
        <v>43</v>
      </c>
      <c r="G6" s="157" t="s">
        <v>101</v>
      </c>
      <c r="H6" s="219">
        <v>1150000000</v>
      </c>
      <c r="I6" s="71">
        <v>1060000000</v>
      </c>
      <c r="J6" s="185" t="s">
        <v>40</v>
      </c>
      <c r="K6" s="269" t="s">
        <v>102</v>
      </c>
    </row>
    <row r="7" spans="1:11" ht="74.25" customHeight="1" thickBot="1" x14ac:dyDescent="0.25">
      <c r="A7" s="270"/>
      <c r="B7" s="160"/>
      <c r="C7" s="72" t="s">
        <v>96</v>
      </c>
      <c r="D7" s="215"/>
      <c r="E7" s="156"/>
      <c r="F7" s="217"/>
      <c r="G7" s="158"/>
      <c r="H7" s="220"/>
      <c r="I7" s="73">
        <f>+H6-I6</f>
        <v>90000000</v>
      </c>
      <c r="J7" s="218"/>
      <c r="K7" s="271"/>
    </row>
    <row r="8" spans="1:11" ht="64.5" customHeight="1" x14ac:dyDescent="0.2">
      <c r="A8" s="272" t="s">
        <v>144</v>
      </c>
      <c r="B8" s="159" t="s">
        <v>34</v>
      </c>
      <c r="C8" s="45" t="s">
        <v>140</v>
      </c>
      <c r="D8" s="165" t="s">
        <v>141</v>
      </c>
      <c r="E8" s="165" t="s">
        <v>143</v>
      </c>
      <c r="F8" s="201" t="s">
        <v>47</v>
      </c>
      <c r="G8" s="171" t="s">
        <v>40</v>
      </c>
      <c r="H8" s="193">
        <f>+I8+I9</f>
        <v>7768000000</v>
      </c>
      <c r="I8" s="111">
        <v>6991200000</v>
      </c>
      <c r="J8" s="171" t="s">
        <v>40</v>
      </c>
      <c r="K8" s="273" t="s">
        <v>63</v>
      </c>
    </row>
    <row r="9" spans="1:11" ht="64.5" customHeight="1" thickBot="1" x14ac:dyDescent="0.25">
      <c r="A9" s="274"/>
      <c r="B9" s="202"/>
      <c r="C9" s="115" t="s">
        <v>142</v>
      </c>
      <c r="D9" s="166"/>
      <c r="E9" s="166"/>
      <c r="F9" s="181"/>
      <c r="G9" s="172"/>
      <c r="H9" s="172"/>
      <c r="I9" s="114">
        <v>776800000</v>
      </c>
      <c r="J9" s="172"/>
      <c r="K9" s="275"/>
    </row>
    <row r="10" spans="1:11" ht="70.5" customHeight="1" x14ac:dyDescent="0.2">
      <c r="A10" s="272" t="s">
        <v>151</v>
      </c>
      <c r="B10" s="186" t="s">
        <v>35</v>
      </c>
      <c r="C10" s="45" t="s">
        <v>146</v>
      </c>
      <c r="D10" s="165" t="s">
        <v>145</v>
      </c>
      <c r="E10" s="165" t="s">
        <v>150</v>
      </c>
      <c r="F10" s="150" t="s">
        <v>48</v>
      </c>
      <c r="G10" s="171" t="s">
        <v>40</v>
      </c>
      <c r="H10" s="171"/>
      <c r="I10" s="111">
        <v>285831336</v>
      </c>
      <c r="J10" s="171" t="s">
        <v>40</v>
      </c>
      <c r="K10" s="276" t="s">
        <v>61</v>
      </c>
    </row>
    <row r="11" spans="1:11" ht="105.75" customHeight="1" x14ac:dyDescent="0.2">
      <c r="A11" s="274"/>
      <c r="B11" s="187"/>
      <c r="C11" s="52" t="s">
        <v>147</v>
      </c>
      <c r="D11" s="166"/>
      <c r="E11" s="166"/>
      <c r="F11" s="7" t="s">
        <v>49</v>
      </c>
      <c r="G11" s="172"/>
      <c r="H11" s="172"/>
      <c r="I11" s="110">
        <v>4000000000</v>
      </c>
      <c r="J11" s="172"/>
      <c r="K11" s="277" t="s">
        <v>60</v>
      </c>
    </row>
    <row r="12" spans="1:11" ht="33" customHeight="1" x14ac:dyDescent="0.2">
      <c r="A12" s="274"/>
      <c r="B12" s="187"/>
      <c r="C12" s="52" t="s">
        <v>148</v>
      </c>
      <c r="D12" s="166"/>
      <c r="E12" s="166"/>
      <c r="F12" s="181" t="s">
        <v>48</v>
      </c>
      <c r="G12" s="172"/>
      <c r="H12" s="172"/>
      <c r="I12" s="110">
        <v>30500085242</v>
      </c>
      <c r="J12" s="172"/>
      <c r="K12" s="275" t="s">
        <v>152</v>
      </c>
    </row>
    <row r="13" spans="1:11" ht="33" customHeight="1" thickBot="1" x14ac:dyDescent="0.25">
      <c r="A13" s="274"/>
      <c r="B13" s="187"/>
      <c r="C13" s="115" t="s">
        <v>149</v>
      </c>
      <c r="D13" s="166"/>
      <c r="E13" s="166"/>
      <c r="F13" s="169"/>
      <c r="G13" s="172"/>
      <c r="H13" s="172"/>
      <c r="I13" s="114">
        <v>3054384422</v>
      </c>
      <c r="J13" s="172"/>
      <c r="K13" s="278"/>
    </row>
    <row r="14" spans="1:11" ht="164.25" customHeight="1" x14ac:dyDescent="0.2">
      <c r="A14" s="268" t="s">
        <v>168</v>
      </c>
      <c r="B14" s="186" t="s">
        <v>36</v>
      </c>
      <c r="C14" s="70" t="s">
        <v>153</v>
      </c>
      <c r="D14" s="183" t="s">
        <v>154</v>
      </c>
      <c r="E14" s="119" t="s">
        <v>155</v>
      </c>
      <c r="F14" s="120" t="s">
        <v>50</v>
      </c>
      <c r="G14" s="50" t="s">
        <v>40</v>
      </c>
      <c r="H14" s="121">
        <v>2920301000</v>
      </c>
      <c r="I14" s="121">
        <v>2923800000</v>
      </c>
      <c r="J14" s="82" t="s">
        <v>40</v>
      </c>
      <c r="K14" s="279" t="s">
        <v>58</v>
      </c>
    </row>
    <row r="15" spans="1:11" ht="25.5" x14ac:dyDescent="0.2">
      <c r="A15" s="280"/>
      <c r="B15" s="187"/>
      <c r="C15" s="122" t="s">
        <v>158</v>
      </c>
      <c r="D15" s="184"/>
      <c r="E15" s="188" t="s">
        <v>157</v>
      </c>
      <c r="F15" s="190"/>
      <c r="G15" s="1" t="s">
        <v>40</v>
      </c>
      <c r="H15" s="191">
        <v>940000000</v>
      </c>
      <c r="I15" s="116">
        <v>322606666</v>
      </c>
      <c r="J15" s="162" t="s">
        <v>40</v>
      </c>
      <c r="K15" s="281" t="s">
        <v>59</v>
      </c>
    </row>
    <row r="16" spans="1:11" ht="38.25" x14ac:dyDescent="0.2">
      <c r="A16" s="280"/>
      <c r="B16" s="187"/>
      <c r="C16" s="122" t="s">
        <v>159</v>
      </c>
      <c r="D16" s="184"/>
      <c r="E16" s="184"/>
      <c r="F16" s="190"/>
      <c r="G16" s="84" t="s">
        <v>40</v>
      </c>
      <c r="H16" s="192"/>
      <c r="I16" s="116">
        <v>110000000</v>
      </c>
      <c r="J16" s="163"/>
      <c r="K16" s="282"/>
    </row>
    <row r="17" spans="1:11" ht="38.25" x14ac:dyDescent="0.2">
      <c r="A17" s="280"/>
      <c r="B17" s="187"/>
      <c r="C17" s="122" t="s">
        <v>160</v>
      </c>
      <c r="D17" s="184"/>
      <c r="E17" s="184"/>
      <c r="F17" s="190"/>
      <c r="G17" s="1" t="s">
        <v>40</v>
      </c>
      <c r="H17" s="192"/>
      <c r="I17" s="117">
        <v>110000000</v>
      </c>
      <c r="J17" s="163"/>
      <c r="K17" s="282"/>
    </row>
    <row r="18" spans="1:11" x14ac:dyDescent="0.2">
      <c r="A18" s="280"/>
      <c r="B18" s="187"/>
      <c r="C18" s="122" t="s">
        <v>161</v>
      </c>
      <c r="D18" s="184"/>
      <c r="E18" s="184"/>
      <c r="F18" s="190"/>
      <c r="G18" s="1" t="s">
        <v>40</v>
      </c>
      <c r="H18" s="192"/>
      <c r="I18" s="117">
        <v>110000000</v>
      </c>
      <c r="J18" s="163"/>
      <c r="K18" s="282"/>
    </row>
    <row r="19" spans="1:11" ht="51" x14ac:dyDescent="0.2">
      <c r="A19" s="280"/>
      <c r="B19" s="187"/>
      <c r="C19" s="122" t="s">
        <v>162</v>
      </c>
      <c r="D19" s="184"/>
      <c r="E19" s="189"/>
      <c r="F19" s="190"/>
      <c r="G19" s="1" t="s">
        <v>40</v>
      </c>
      <c r="H19" s="192"/>
      <c r="I19" s="118">
        <v>160000000</v>
      </c>
      <c r="J19" s="163"/>
      <c r="K19" s="283"/>
    </row>
    <row r="20" spans="1:11" ht="123.75" customHeight="1" thickBot="1" x14ac:dyDescent="0.25">
      <c r="A20" s="270"/>
      <c r="B20" s="230"/>
      <c r="C20" s="284" t="s">
        <v>170</v>
      </c>
      <c r="D20" s="215"/>
      <c r="E20" s="285" t="s">
        <v>156</v>
      </c>
      <c r="F20" s="217"/>
      <c r="G20" s="12" t="s">
        <v>40</v>
      </c>
      <c r="H20" s="286">
        <v>650000000</v>
      </c>
      <c r="I20" s="286">
        <v>650000000</v>
      </c>
      <c r="J20" s="12" t="s">
        <v>40</v>
      </c>
      <c r="K20" s="287" t="s">
        <v>164</v>
      </c>
    </row>
  </sheetData>
  <mergeCells count="53">
    <mergeCell ref="K15:K19"/>
    <mergeCell ref="J10:J13"/>
    <mergeCell ref="F12:F13"/>
    <mergeCell ref="K12:K13"/>
    <mergeCell ref="D14:D20"/>
    <mergeCell ref="A14:A20"/>
    <mergeCell ref="B14:B20"/>
    <mergeCell ref="E15:E19"/>
    <mergeCell ref="F15:F20"/>
    <mergeCell ref="H15:H19"/>
    <mergeCell ref="J15:J19"/>
    <mergeCell ref="D10:D13"/>
    <mergeCell ref="E10:E13"/>
    <mergeCell ref="A10:A13"/>
    <mergeCell ref="B10:B13"/>
    <mergeCell ref="G10:G13"/>
    <mergeCell ref="H10:H13"/>
    <mergeCell ref="D8:D9"/>
    <mergeCell ref="E8:E9"/>
    <mergeCell ref="F8:F9"/>
    <mergeCell ref="A8:A9"/>
    <mergeCell ref="B8:B9"/>
    <mergeCell ref="G8:G9"/>
    <mergeCell ref="H8:H9"/>
    <mergeCell ref="J8:J9"/>
    <mergeCell ref="K8:K9"/>
    <mergeCell ref="K3:K5"/>
    <mergeCell ref="D6:D7"/>
    <mergeCell ref="E6:E7"/>
    <mergeCell ref="F6:F7"/>
    <mergeCell ref="A6:A7"/>
    <mergeCell ref="B6:B7"/>
    <mergeCell ref="G6:G7"/>
    <mergeCell ref="H6:H7"/>
    <mergeCell ref="J6:J7"/>
    <mergeCell ref="K6:K7"/>
    <mergeCell ref="D3:D5"/>
    <mergeCell ref="E3:E5"/>
    <mergeCell ref="F3:F5"/>
    <mergeCell ref="A3:A5"/>
    <mergeCell ref="B3:B5"/>
    <mergeCell ref="G3:G5"/>
    <mergeCell ref="H3:H5"/>
    <mergeCell ref="J3:J5"/>
    <mergeCell ref="H1:H2"/>
    <mergeCell ref="I1:I2"/>
    <mergeCell ref="J1:K2"/>
    <mergeCell ref="C1:C2"/>
    <mergeCell ref="D1:D2"/>
    <mergeCell ref="E1:E2"/>
    <mergeCell ref="F1:F2"/>
    <mergeCell ref="A1:B2"/>
    <mergeCell ref="G1:G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INVERSIONES</vt:lpstr>
      <vt:lpstr>CINCO PROYECTOS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Beltran Vargas</dc:creator>
  <cp:keywords/>
  <dc:description/>
  <cp:lastModifiedBy>Microsoft</cp:lastModifiedBy>
  <cp:lastPrinted>2019-08-08T14:59:22Z</cp:lastPrinted>
  <dcterms:created xsi:type="dcterms:W3CDTF">2018-07-11T21:43:08Z</dcterms:created>
  <dcterms:modified xsi:type="dcterms:W3CDTF">2019-08-12T05:21:36Z</dcterms:modified>
  <cp:category/>
  <cp:contentStatus/>
</cp:coreProperties>
</file>